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mimo program\2016\RMU\Mala zasedacka\PD přílohou ZD\Interier - opakovane rizeni\"/>
    </mc:Choice>
  </mc:AlternateContent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N135" i="1" l="1"/>
  <c r="N140" i="1" l="1"/>
  <c r="N139" i="1"/>
  <c r="N138" i="1"/>
  <c r="N137" i="1" l="1"/>
  <c r="AA133" i="1"/>
  <c r="Y133" i="1"/>
  <c r="W133" i="1"/>
  <c r="N133" i="1"/>
  <c r="AA130" i="1" l="1"/>
  <c r="Y130" i="1"/>
  <c r="W130" i="1"/>
  <c r="N130" i="1"/>
  <c r="AA127" i="1"/>
  <c r="Y127" i="1"/>
  <c r="W127" i="1"/>
  <c r="N127" i="1"/>
  <c r="AA124" i="1"/>
  <c r="Y124" i="1"/>
  <c r="W124" i="1"/>
  <c r="N124" i="1"/>
  <c r="AA121" i="1"/>
  <c r="Y121" i="1"/>
  <c r="W121" i="1"/>
  <c r="N121" i="1"/>
  <c r="AA118" i="1"/>
  <c r="Y118" i="1"/>
  <c r="Y117" i="1" s="1"/>
  <c r="Y116" i="1" s="1"/>
  <c r="W118" i="1"/>
  <c r="W117" i="1" s="1"/>
  <c r="W116" i="1" s="1"/>
  <c r="N118" i="1"/>
  <c r="AA117" i="1"/>
  <c r="AA116" i="1" s="1"/>
  <c r="M113" i="1"/>
  <c r="F113" i="1"/>
  <c r="M112" i="1"/>
  <c r="F112" i="1"/>
  <c r="F110" i="1"/>
  <c r="M93" i="1"/>
  <c r="F93" i="1"/>
  <c r="M92" i="1"/>
  <c r="F92" i="1"/>
  <c r="F90" i="1"/>
  <c r="F88" i="1"/>
  <c r="H36" i="1"/>
  <c r="H35" i="1"/>
  <c r="H34" i="1"/>
  <c r="M28" i="1"/>
  <c r="O9" i="1"/>
  <c r="M110" i="1" s="1"/>
  <c r="F6" i="1"/>
  <c r="F87" i="1" s="1"/>
  <c r="N116" i="1" l="1"/>
  <c r="N98" i="1" s="1"/>
  <c r="N97" i="1" s="1"/>
  <c r="N101" i="1" s="1"/>
  <c r="M90" i="1"/>
  <c r="F107" i="1"/>
  <c r="M27" i="1" l="1"/>
  <c r="M30" i="1" s="1"/>
</calcChain>
</file>

<file path=xl/sharedStrings.xml><?xml version="1.0" encoding="utf-8"?>
<sst xmlns="http://schemas.openxmlformats.org/spreadsheetml/2006/main" count="161" uniqueCount="103">
  <si>
    <t>List obsahuje:</t>
  </si>
  <si>
    <t>Zpět na list:</t>
  </si>
  <si>
    <t>optimalizováno pro tisk sestav ve formátu A4 - na výšku</t>
  </si>
  <si>
    <t>&gt;&gt;  skryté sloupce  &lt;&lt;</t>
  </si>
  <si>
    <t>2</t>
  </si>
  <si>
    <t>KRYCÍ LIST ROZPOČTU</t>
  </si>
  <si>
    <t>v ---  níže se nacházejí doplnkové a pomocné údaje k sestavám  --- v</t>
  </si>
  <si>
    <t>Stavba:</t>
  </si>
  <si>
    <t>Objekt:</t>
  </si>
  <si>
    <t>16-SO 011-02 - Provozní náklady</t>
  </si>
  <si>
    <t>JKSO:</t>
  </si>
  <si>
    <t>CC-CZ:</t>
  </si>
  <si>
    <t>Místo:</t>
  </si>
  <si>
    <t>Brno</t>
  </si>
  <si>
    <t>Datum:</t>
  </si>
  <si>
    <t>Objednatel:</t>
  </si>
  <si>
    <t>IČ:</t>
  </si>
  <si>
    <t>Masarykova Univerzita v Brně</t>
  </si>
  <si>
    <t>DIČ:</t>
  </si>
  <si>
    <t>Zhotovitel:</t>
  </si>
  <si>
    <t>dle výběru investora</t>
  </si>
  <si>
    <t>Projektant:</t>
  </si>
  <si>
    <t>akad. arch. Ladislav Kuba</t>
  </si>
  <si>
    <t>Zpracovatel:</t>
  </si>
  <si>
    <t>Votavová</t>
  </si>
  <si>
    <t>Poznámka:</t>
  </si>
  <si>
    <t>Náklady z rozpočtu</t>
  </si>
  <si>
    <t>Ostatní náklady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</si>
  <si>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</si>
  <si>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</si>
  <si>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</si>
  <si>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</si>
  <si>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</si>
  <si>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</si>
  <si>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</si>
  <si>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</si>
  <si>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</si>
  <si>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</si>
  <si>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</si>
  <si>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</si>
  <si>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</si>
  <si>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</si>
  <si>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</si>
  <si>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</si>
  <si>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</si>
  <si>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</si>
  <si>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</si>
  <si>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Cena celkem [CZK]</t>
  </si>
  <si>
    <t>1) Náklady z rozpočtu</t>
  </si>
  <si>
    <t>2) Ostatní náklady</t>
  </si>
  <si>
    <t>Celkové náklady za stavbu 1) + 2)</t>
  </si>
  <si>
    <t>ROZPOČET</t>
  </si>
  <si>
    <t>PČ</t>
  </si>
  <si>
    <t>Typ</t>
  </si>
  <si>
    <t>Kód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</si>
  <si>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</si>
  <si>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</si>
  <si>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</si>
  <si>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</si>
  <si>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</si>
  <si>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</si>
  <si>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</si>
  <si>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</si>
  <si>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</si>
  <si>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</si>
  <si>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</si>
  <si>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4</t>
  </si>
  <si>
    <t>1</t>
  </si>
  <si>
    <t>K</t>
  </si>
  <si>
    <t>001</t>
  </si>
  <si>
    <t>kus</t>
  </si>
  <si>
    <t>viz výkr. č. 03 - interiér</t>
  </si>
  <si>
    <t>002</t>
  </si>
  <si>
    <t>M+D stojan na LCD monitor, materiál ocelový plech, povrch. úprava prášková barva černá mat</t>
  </si>
  <si>
    <t>viz výkr. č. 04 - interiér</t>
  </si>
  <si>
    <t>3</t>
  </si>
  <si>
    <t>003</t>
  </si>
  <si>
    <t>M+D stojan na prapory, materiál nerez</t>
  </si>
  <si>
    <t>viz výkr. č. 05 - interiér</t>
  </si>
  <si>
    <t>M</t>
  </si>
  <si>
    <t>0404</t>
  </si>
  <si>
    <t>20</t>
  </si>
  <si>
    <t>Interiér</t>
  </si>
  <si>
    <t>005</t>
  </si>
  <si>
    <t>viz fotodokumentace</t>
  </si>
  <si>
    <t>006</t>
  </si>
  <si>
    <t>007</t>
  </si>
  <si>
    <t xml:space="preserve">M+D skříň na výsuvný RACK, </t>
  </si>
  <si>
    <t>008</t>
  </si>
  <si>
    <t>Odborná demontáž a zpětná montáž věšákové stěny - MDF panelu cca 1730/2150mm pod věšákem vedle vstupních dveří</t>
  </si>
  <si>
    <t xml:space="preserve">Koordinace s stavebními prácemi, elektro pracemi, AV technikou </t>
  </si>
  <si>
    <t xml:space="preserve">Židle typ v provedení bez područek s kolečky, potah kůže bílá, konstrukce leštěný hliník  </t>
  </si>
  <si>
    <t>viz v.č. 7,8,9, fotodokumentace</t>
  </si>
  <si>
    <t>010</t>
  </si>
  <si>
    <t>Oprava vnitřních dveří vč. zárubně</t>
  </si>
  <si>
    <t>9</t>
  </si>
  <si>
    <t>011</t>
  </si>
  <si>
    <t>Jednací kruhový stůl složený ze 7 segmentů - rozebrání  všech segmentů stolu pro doplnění stávajících rozvodů, kompletace stolu</t>
  </si>
  <si>
    <t>viz výkr. Č. - standardy, TZ</t>
  </si>
  <si>
    <t>Odborná demontáž, ochrana stolu, odvoz do dopozitu zhotovitele, dovoz zpět, montáž, doprava. Zabezpečení ochrany stolu proti poškození v průběhu její postupné montáže na místě staveniště (koordinace přímých dodávek)</t>
  </si>
  <si>
    <t>Odborná demontáž a zpětná montáž - lustr Zettel´z autor Ingo Maurer - umělecké dílo vč. uskladnění v depozitu zhotovitele. Odbornán demontáž a zpětná montáž plátna - umělecké dílo vč. uskladnění v depozitu zhotovitele</t>
  </si>
  <si>
    <t>kompl</t>
  </si>
  <si>
    <t xml:space="preserve">Jednací kruhový stůl složený ze 7 segmentů (materiál dřevěná dýha s povrchovou barevnou úpravou a lakovaná) - celková repase stolu (celoplošné broušení  horní vrstvy všech segmentů stolu z důvodu škrábanců a rýh (stůl nebude předýhován), nová narážecí hrana stolu, přebroušení nerezového prstence, lokálně tmavé moření. Úprava a doplnění jednoho segmentu stolu. Součástí prací je úprava nerezového prstence pro vytvoření dvou nových přípojných míst, včetně zřízení dvou nových prípojných míst s sklápěcím horním krytem  (kabeláž není součástí plnění, je součástí přímé dodávky objednatele - části AVT).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</si>
</sst>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indexed="16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63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9"/>
      <color indexed="8"/>
      <name val="Trebuchet MS"/>
      <family val="2"/>
      <charset val="238"/>
    </font>
    <font>
      <sz val="8"/>
      <color indexed="1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20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left" vertical="center"/>
    </xf>
    <xf numFmtId="0" fontId="0" fillId="0" borderId="0" xfId="0" applyBorder="1"/>
    <xf numFmtId="0" fontId="4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top"/>
    </xf>
    <xf numFmtId="0" fontId="0" fillId="0" borderId="5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165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0" fillId="3" borderId="0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2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2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166" fontId="16" fillId="0" borderId="6" xfId="0" applyNumberFormat="1" applyFont="1" applyBorder="1" applyAlignment="1"/>
    <xf numFmtId="166" fontId="16" fillId="0" borderId="11" xfId="0" applyNumberFormat="1" applyFont="1" applyBorder="1" applyAlignment="1"/>
    <xf numFmtId="0" fontId="17" fillId="0" borderId="0" xfId="0" applyFont="1" applyAlignment="1"/>
    <xf numFmtId="0" fontId="17" fillId="0" borderId="4" xfId="0" applyFont="1" applyBorder="1" applyAlignment="1"/>
    <xf numFmtId="0" fontId="17" fillId="0" borderId="0" xfId="0" applyFont="1" applyBorder="1" applyAlignment="1"/>
    <xf numFmtId="0" fontId="14" fillId="0" borderId="0" xfId="0" applyFont="1" applyBorder="1" applyAlignment="1">
      <alignment horizontal="left"/>
    </xf>
    <xf numFmtId="0" fontId="17" fillId="0" borderId="5" xfId="0" applyFont="1" applyBorder="1" applyAlignment="1"/>
    <xf numFmtId="0" fontId="17" fillId="0" borderId="12" xfId="0" applyFont="1" applyBorder="1" applyAlignment="1"/>
    <xf numFmtId="166" fontId="17" fillId="0" borderId="0" xfId="0" applyNumberFormat="1" applyFont="1" applyBorder="1" applyAlignment="1"/>
    <xf numFmtId="166" fontId="17" fillId="0" borderId="13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167" fontId="0" fillId="0" borderId="2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0" fillId="0" borderId="2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66" fontId="10" fillId="0" borderId="0" xfId="0" applyNumberFormat="1" applyFont="1" applyBorder="1" applyAlignment="1">
      <alignment vertical="center"/>
    </xf>
    <xf numFmtId="166" fontId="10" fillId="0" borderId="13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167" fontId="19" fillId="0" borderId="0" xfId="0" applyNumberFormat="1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13" fillId="3" borderId="0" xfId="0" applyNumberFormat="1" applyFont="1" applyFill="1" applyBorder="1" applyAlignment="1">
      <alignment vertical="center"/>
    </xf>
    <xf numFmtId="0" fontId="20" fillId="0" borderId="20" xfId="0" applyFont="1" applyBorder="1" applyAlignment="1" applyProtection="1">
      <alignment horizontal="left" vertical="center" wrapText="1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18" fillId="0" borderId="6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0" fontId="20" fillId="0" borderId="20" xfId="0" applyFont="1" applyFill="1" applyBorder="1" applyAlignment="1" applyProtection="1">
      <alignment horizontal="left" vertical="center" wrapText="1"/>
      <protection locked="0"/>
    </xf>
    <xf numFmtId="4" fontId="13" fillId="0" borderId="6" xfId="0" applyNumberFormat="1" applyFont="1" applyBorder="1" applyAlignment="1"/>
    <xf numFmtId="4" fontId="14" fillId="0" borderId="15" xfId="0" applyNumberFormat="1" applyFont="1" applyBorder="1" applyAlignment="1"/>
    <xf numFmtId="0" fontId="0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 vertical="center" wrapText="1"/>
    </xf>
    <xf numFmtId="164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3" borderId="22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4" fontId="13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4" fontId="13" fillId="3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3" borderId="0" xfId="0" applyFont="1" applyFill="1" applyBorder="1" applyAlignment="1">
      <alignment horizontal="center" vertical="center"/>
    </xf>
    <xf numFmtId="4" fontId="10" fillId="0" borderId="0" xfId="0" applyNumberFormat="1" applyFont="1" applyBorder="1" applyAlignment="1">
      <alignment vertical="center"/>
    </xf>
    <xf numFmtId="4" fontId="5" fillId="3" borderId="9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2" borderId="0" xfId="0" applyFill="1" applyBorder="1"/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Investice%20mimo%20program/2016/RMU/Mala%20zasedacka/PD%20p&#345;&#237;lohou%20ZD/Stavebn&#237;%20&#269;&#225;st/VV__stavebni_cast_Mal&#225;%20zasedac&#237;%20m&#237;stnost%20R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6-SO 011-01.1 - D.1.1a A..."/>
      <sheetName val="16-SO 011-01.2 - Slaboproud"/>
      <sheetName val="16-SO 011-01.3 - Silnoproud"/>
      <sheetName val="16-SO 011-03 - Vedlejší a..."/>
    </sheetNames>
    <sheetDataSet>
      <sheetData sheetId="0">
        <row r="6">
          <cell r="K6" t="str">
            <v>Malá zasedací místnost rektora MU v Brně. Žerotínovo náměstí 617/6</v>
          </cell>
        </row>
        <row r="8">
          <cell r="AN8" t="str">
            <v>23.1.2016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0"/>
  <sheetViews>
    <sheetView tabSelected="1" topLeftCell="A115" workbookViewId="0">
      <selection activeCell="L133" sqref="L133:M133"/>
    </sheetView>
  </sheetViews>
  <sheetFormatPr defaultColWidth="10.28515625" defaultRowHeight="15" x14ac:dyDescent="0.25"/>
  <cols>
    <col min="1" max="1" width="8.140625" customWidth="1"/>
    <col min="2" max="2" width="1.5703125" customWidth="1"/>
    <col min="3" max="3" width="4" customWidth="1"/>
    <col min="4" max="4" width="4.140625" customWidth="1"/>
    <col min="5" max="5" width="16.7109375" customWidth="1"/>
    <col min="6" max="7" width="10.85546875" customWidth="1"/>
    <col min="8" max="8" width="12.140625" customWidth="1"/>
    <col min="9" max="9" width="6.85546875" customWidth="1"/>
    <col min="10" max="10" width="5" customWidth="1"/>
    <col min="11" max="11" width="11.140625" customWidth="1"/>
    <col min="12" max="12" width="11.7109375" customWidth="1"/>
    <col min="13" max="14" width="5.85546875" customWidth="1"/>
    <col min="15" max="15" width="1.85546875" customWidth="1"/>
    <col min="16" max="16" width="12.140625" customWidth="1"/>
    <col min="17" max="17" width="4" customWidth="1"/>
    <col min="18" max="18" width="1.5703125" customWidth="1"/>
    <col min="19" max="19" width="7.85546875" customWidth="1"/>
    <col min="20" max="28" width="0" hidden="1" customWidth="1"/>
    <col min="189" max="189" width="8.140625" customWidth="1"/>
    <col min="190" max="190" width="1.5703125" customWidth="1"/>
    <col min="191" max="191" width="4" customWidth="1"/>
    <col min="192" max="192" width="4.140625" customWidth="1"/>
    <col min="193" max="193" width="16.7109375" customWidth="1"/>
    <col min="194" max="195" width="10.85546875" customWidth="1"/>
    <col min="196" max="196" width="12.140625" customWidth="1"/>
    <col min="197" max="197" width="6.85546875" customWidth="1"/>
    <col min="198" max="198" width="5" customWidth="1"/>
    <col min="199" max="199" width="11.140625" customWidth="1"/>
    <col min="200" max="200" width="11.7109375" customWidth="1"/>
    <col min="201" max="202" width="5.85546875" customWidth="1"/>
    <col min="203" max="203" width="1.85546875" customWidth="1"/>
    <col min="204" max="204" width="12.140625" customWidth="1"/>
    <col min="205" max="205" width="4" customWidth="1"/>
    <col min="206" max="206" width="1.5703125" customWidth="1"/>
    <col min="207" max="207" width="7.85546875" customWidth="1"/>
    <col min="208" max="216" width="0" hidden="1" customWidth="1"/>
    <col min="217" max="217" width="10.7109375" customWidth="1"/>
    <col min="218" max="218" width="14.5703125" customWidth="1"/>
    <col min="219" max="219" width="15.85546875" customWidth="1"/>
    <col min="232" max="252" width="0" hidden="1" customWidth="1"/>
    <col min="445" max="445" width="8.140625" customWidth="1"/>
    <col min="446" max="446" width="1.5703125" customWidth="1"/>
    <col min="447" max="447" width="4" customWidth="1"/>
    <col min="448" max="448" width="4.140625" customWidth="1"/>
    <col min="449" max="449" width="16.7109375" customWidth="1"/>
    <col min="450" max="451" width="10.85546875" customWidth="1"/>
    <col min="452" max="452" width="12.140625" customWidth="1"/>
    <col min="453" max="453" width="6.85546875" customWidth="1"/>
    <col min="454" max="454" width="5" customWidth="1"/>
    <col min="455" max="455" width="11.140625" customWidth="1"/>
    <col min="456" max="456" width="11.7109375" customWidth="1"/>
    <col min="457" max="458" width="5.85546875" customWidth="1"/>
    <col min="459" max="459" width="1.85546875" customWidth="1"/>
    <col min="460" max="460" width="12.140625" customWidth="1"/>
    <col min="461" max="461" width="4" customWidth="1"/>
    <col min="462" max="462" width="1.5703125" customWidth="1"/>
    <col min="463" max="463" width="7.85546875" customWidth="1"/>
    <col min="464" max="472" width="0" hidden="1" customWidth="1"/>
    <col min="473" max="473" width="10.7109375" customWidth="1"/>
    <col min="474" max="474" width="14.5703125" customWidth="1"/>
    <col min="475" max="475" width="15.85546875" customWidth="1"/>
    <col min="488" max="508" width="0" hidden="1" customWidth="1"/>
    <col min="701" max="701" width="8.140625" customWidth="1"/>
    <col min="702" max="702" width="1.5703125" customWidth="1"/>
    <col min="703" max="703" width="4" customWidth="1"/>
    <col min="704" max="704" width="4.140625" customWidth="1"/>
    <col min="705" max="705" width="16.7109375" customWidth="1"/>
    <col min="706" max="707" width="10.85546875" customWidth="1"/>
    <col min="708" max="708" width="12.140625" customWidth="1"/>
    <col min="709" max="709" width="6.85546875" customWidth="1"/>
    <col min="710" max="710" width="5" customWidth="1"/>
    <col min="711" max="711" width="11.140625" customWidth="1"/>
    <col min="712" max="712" width="11.7109375" customWidth="1"/>
    <col min="713" max="714" width="5.85546875" customWidth="1"/>
    <col min="715" max="715" width="1.85546875" customWidth="1"/>
    <col min="716" max="716" width="12.140625" customWidth="1"/>
    <col min="717" max="717" width="4" customWidth="1"/>
    <col min="718" max="718" width="1.5703125" customWidth="1"/>
    <col min="719" max="719" width="7.85546875" customWidth="1"/>
    <col min="720" max="728" width="0" hidden="1" customWidth="1"/>
    <col min="729" max="729" width="10.7109375" customWidth="1"/>
    <col min="730" max="730" width="14.5703125" customWidth="1"/>
    <col min="731" max="731" width="15.85546875" customWidth="1"/>
    <col min="744" max="764" width="0" hidden="1" customWidth="1"/>
    <col min="957" max="957" width="8.140625" customWidth="1"/>
    <col min="958" max="958" width="1.5703125" customWidth="1"/>
    <col min="959" max="959" width="4" customWidth="1"/>
    <col min="960" max="960" width="4.140625" customWidth="1"/>
    <col min="961" max="961" width="16.7109375" customWidth="1"/>
    <col min="962" max="963" width="10.85546875" customWidth="1"/>
    <col min="964" max="964" width="12.140625" customWidth="1"/>
    <col min="965" max="965" width="6.85546875" customWidth="1"/>
    <col min="966" max="966" width="5" customWidth="1"/>
    <col min="967" max="967" width="11.140625" customWidth="1"/>
    <col min="968" max="968" width="11.7109375" customWidth="1"/>
    <col min="969" max="970" width="5.85546875" customWidth="1"/>
    <col min="971" max="971" width="1.85546875" customWidth="1"/>
    <col min="972" max="972" width="12.140625" customWidth="1"/>
    <col min="973" max="973" width="4" customWidth="1"/>
    <col min="974" max="974" width="1.5703125" customWidth="1"/>
    <col min="975" max="975" width="7.85546875" customWidth="1"/>
    <col min="976" max="984" width="0" hidden="1" customWidth="1"/>
    <col min="985" max="985" width="10.7109375" customWidth="1"/>
    <col min="986" max="986" width="14.5703125" customWidth="1"/>
    <col min="987" max="987" width="15.85546875" customWidth="1"/>
    <col min="1000" max="1020" width="0" hidden="1" customWidth="1"/>
    <col min="1213" max="1213" width="8.140625" customWidth="1"/>
    <col min="1214" max="1214" width="1.5703125" customWidth="1"/>
    <col min="1215" max="1215" width="4" customWidth="1"/>
    <col min="1216" max="1216" width="4.140625" customWidth="1"/>
    <col min="1217" max="1217" width="16.7109375" customWidth="1"/>
    <col min="1218" max="1219" width="10.85546875" customWidth="1"/>
    <col min="1220" max="1220" width="12.140625" customWidth="1"/>
    <col min="1221" max="1221" width="6.85546875" customWidth="1"/>
    <col min="1222" max="1222" width="5" customWidth="1"/>
    <col min="1223" max="1223" width="11.140625" customWidth="1"/>
    <col min="1224" max="1224" width="11.7109375" customWidth="1"/>
    <col min="1225" max="1226" width="5.85546875" customWidth="1"/>
    <col min="1227" max="1227" width="1.85546875" customWidth="1"/>
    <col min="1228" max="1228" width="12.140625" customWidth="1"/>
    <col min="1229" max="1229" width="4" customWidth="1"/>
    <col min="1230" max="1230" width="1.5703125" customWidth="1"/>
    <col min="1231" max="1231" width="7.85546875" customWidth="1"/>
    <col min="1232" max="1240" width="0" hidden="1" customWidth="1"/>
    <col min="1241" max="1241" width="10.7109375" customWidth="1"/>
    <col min="1242" max="1242" width="14.5703125" customWidth="1"/>
    <col min="1243" max="1243" width="15.85546875" customWidth="1"/>
    <col min="1256" max="1276" width="0" hidden="1" customWidth="1"/>
    <col min="1469" max="1469" width="8.140625" customWidth="1"/>
    <col min="1470" max="1470" width="1.5703125" customWidth="1"/>
    <col min="1471" max="1471" width="4" customWidth="1"/>
    <col min="1472" max="1472" width="4.140625" customWidth="1"/>
    <col min="1473" max="1473" width="16.7109375" customWidth="1"/>
    <col min="1474" max="1475" width="10.85546875" customWidth="1"/>
    <col min="1476" max="1476" width="12.140625" customWidth="1"/>
    <col min="1477" max="1477" width="6.85546875" customWidth="1"/>
    <col min="1478" max="1478" width="5" customWidth="1"/>
    <col min="1479" max="1479" width="11.140625" customWidth="1"/>
    <col min="1480" max="1480" width="11.7109375" customWidth="1"/>
    <col min="1481" max="1482" width="5.85546875" customWidth="1"/>
    <col min="1483" max="1483" width="1.85546875" customWidth="1"/>
    <col min="1484" max="1484" width="12.140625" customWidth="1"/>
    <col min="1485" max="1485" width="4" customWidth="1"/>
    <col min="1486" max="1486" width="1.5703125" customWidth="1"/>
    <col min="1487" max="1487" width="7.85546875" customWidth="1"/>
    <col min="1488" max="1496" width="0" hidden="1" customWidth="1"/>
    <col min="1497" max="1497" width="10.7109375" customWidth="1"/>
    <col min="1498" max="1498" width="14.5703125" customWidth="1"/>
    <col min="1499" max="1499" width="15.85546875" customWidth="1"/>
    <col min="1512" max="1532" width="0" hidden="1" customWidth="1"/>
    <col min="1725" max="1725" width="8.140625" customWidth="1"/>
    <col min="1726" max="1726" width="1.5703125" customWidth="1"/>
    <col min="1727" max="1727" width="4" customWidth="1"/>
    <col min="1728" max="1728" width="4.140625" customWidth="1"/>
    <col min="1729" max="1729" width="16.7109375" customWidth="1"/>
    <col min="1730" max="1731" width="10.85546875" customWidth="1"/>
    <col min="1732" max="1732" width="12.140625" customWidth="1"/>
    <col min="1733" max="1733" width="6.85546875" customWidth="1"/>
    <col min="1734" max="1734" width="5" customWidth="1"/>
    <col min="1735" max="1735" width="11.140625" customWidth="1"/>
    <col min="1736" max="1736" width="11.7109375" customWidth="1"/>
    <col min="1737" max="1738" width="5.85546875" customWidth="1"/>
    <col min="1739" max="1739" width="1.85546875" customWidth="1"/>
    <col min="1740" max="1740" width="12.140625" customWidth="1"/>
    <col min="1741" max="1741" width="4" customWidth="1"/>
    <col min="1742" max="1742" width="1.5703125" customWidth="1"/>
    <col min="1743" max="1743" width="7.85546875" customWidth="1"/>
    <col min="1744" max="1752" width="0" hidden="1" customWidth="1"/>
    <col min="1753" max="1753" width="10.7109375" customWidth="1"/>
    <col min="1754" max="1754" width="14.5703125" customWidth="1"/>
    <col min="1755" max="1755" width="15.85546875" customWidth="1"/>
    <col min="1768" max="1788" width="0" hidden="1" customWidth="1"/>
    <col min="1981" max="1981" width="8.140625" customWidth="1"/>
    <col min="1982" max="1982" width="1.5703125" customWidth="1"/>
    <col min="1983" max="1983" width="4" customWidth="1"/>
    <col min="1984" max="1984" width="4.140625" customWidth="1"/>
    <col min="1985" max="1985" width="16.7109375" customWidth="1"/>
    <col min="1986" max="1987" width="10.85546875" customWidth="1"/>
    <col min="1988" max="1988" width="12.140625" customWidth="1"/>
    <col min="1989" max="1989" width="6.85546875" customWidth="1"/>
    <col min="1990" max="1990" width="5" customWidth="1"/>
    <col min="1991" max="1991" width="11.140625" customWidth="1"/>
    <col min="1992" max="1992" width="11.7109375" customWidth="1"/>
    <col min="1993" max="1994" width="5.85546875" customWidth="1"/>
    <col min="1995" max="1995" width="1.85546875" customWidth="1"/>
    <col min="1996" max="1996" width="12.140625" customWidth="1"/>
    <col min="1997" max="1997" width="4" customWidth="1"/>
    <col min="1998" max="1998" width="1.5703125" customWidth="1"/>
    <col min="1999" max="1999" width="7.85546875" customWidth="1"/>
    <col min="2000" max="2008" width="0" hidden="1" customWidth="1"/>
    <col min="2009" max="2009" width="10.7109375" customWidth="1"/>
    <col min="2010" max="2010" width="14.5703125" customWidth="1"/>
    <col min="2011" max="2011" width="15.85546875" customWidth="1"/>
    <col min="2024" max="2044" width="0" hidden="1" customWidth="1"/>
    <col min="2237" max="2237" width="8.140625" customWidth="1"/>
    <col min="2238" max="2238" width="1.5703125" customWidth="1"/>
    <col min="2239" max="2239" width="4" customWidth="1"/>
    <col min="2240" max="2240" width="4.140625" customWidth="1"/>
    <col min="2241" max="2241" width="16.7109375" customWidth="1"/>
    <col min="2242" max="2243" width="10.85546875" customWidth="1"/>
    <col min="2244" max="2244" width="12.140625" customWidth="1"/>
    <col min="2245" max="2245" width="6.85546875" customWidth="1"/>
    <col min="2246" max="2246" width="5" customWidth="1"/>
    <col min="2247" max="2247" width="11.140625" customWidth="1"/>
    <col min="2248" max="2248" width="11.7109375" customWidth="1"/>
    <col min="2249" max="2250" width="5.85546875" customWidth="1"/>
    <col min="2251" max="2251" width="1.85546875" customWidth="1"/>
    <col min="2252" max="2252" width="12.140625" customWidth="1"/>
    <col min="2253" max="2253" width="4" customWidth="1"/>
    <col min="2254" max="2254" width="1.5703125" customWidth="1"/>
    <col min="2255" max="2255" width="7.85546875" customWidth="1"/>
    <col min="2256" max="2264" width="0" hidden="1" customWidth="1"/>
    <col min="2265" max="2265" width="10.7109375" customWidth="1"/>
    <col min="2266" max="2266" width="14.5703125" customWidth="1"/>
    <col min="2267" max="2267" width="15.85546875" customWidth="1"/>
    <col min="2280" max="2300" width="0" hidden="1" customWidth="1"/>
    <col min="2493" max="2493" width="8.140625" customWidth="1"/>
    <col min="2494" max="2494" width="1.5703125" customWidth="1"/>
    <col min="2495" max="2495" width="4" customWidth="1"/>
    <col min="2496" max="2496" width="4.140625" customWidth="1"/>
    <col min="2497" max="2497" width="16.7109375" customWidth="1"/>
    <col min="2498" max="2499" width="10.85546875" customWidth="1"/>
    <col min="2500" max="2500" width="12.140625" customWidth="1"/>
    <col min="2501" max="2501" width="6.85546875" customWidth="1"/>
    <col min="2502" max="2502" width="5" customWidth="1"/>
    <col min="2503" max="2503" width="11.140625" customWidth="1"/>
    <col min="2504" max="2504" width="11.7109375" customWidth="1"/>
    <col min="2505" max="2506" width="5.85546875" customWidth="1"/>
    <col min="2507" max="2507" width="1.85546875" customWidth="1"/>
    <col min="2508" max="2508" width="12.140625" customWidth="1"/>
    <col min="2509" max="2509" width="4" customWidth="1"/>
    <col min="2510" max="2510" width="1.5703125" customWidth="1"/>
    <col min="2511" max="2511" width="7.85546875" customWidth="1"/>
    <col min="2512" max="2520" width="0" hidden="1" customWidth="1"/>
    <col min="2521" max="2521" width="10.7109375" customWidth="1"/>
    <col min="2522" max="2522" width="14.5703125" customWidth="1"/>
    <col min="2523" max="2523" width="15.85546875" customWidth="1"/>
    <col min="2536" max="2556" width="0" hidden="1" customWidth="1"/>
    <col min="2749" max="2749" width="8.140625" customWidth="1"/>
    <col min="2750" max="2750" width="1.5703125" customWidth="1"/>
    <col min="2751" max="2751" width="4" customWidth="1"/>
    <col min="2752" max="2752" width="4.140625" customWidth="1"/>
    <col min="2753" max="2753" width="16.7109375" customWidth="1"/>
    <col min="2754" max="2755" width="10.85546875" customWidth="1"/>
    <col min="2756" max="2756" width="12.140625" customWidth="1"/>
    <col min="2757" max="2757" width="6.85546875" customWidth="1"/>
    <col min="2758" max="2758" width="5" customWidth="1"/>
    <col min="2759" max="2759" width="11.140625" customWidth="1"/>
    <col min="2760" max="2760" width="11.7109375" customWidth="1"/>
    <col min="2761" max="2762" width="5.85546875" customWidth="1"/>
    <col min="2763" max="2763" width="1.85546875" customWidth="1"/>
    <col min="2764" max="2764" width="12.140625" customWidth="1"/>
    <col min="2765" max="2765" width="4" customWidth="1"/>
    <col min="2766" max="2766" width="1.5703125" customWidth="1"/>
    <col min="2767" max="2767" width="7.85546875" customWidth="1"/>
    <col min="2768" max="2776" width="0" hidden="1" customWidth="1"/>
    <col min="2777" max="2777" width="10.7109375" customWidth="1"/>
    <col min="2778" max="2778" width="14.5703125" customWidth="1"/>
    <col min="2779" max="2779" width="15.85546875" customWidth="1"/>
    <col min="2792" max="2812" width="0" hidden="1" customWidth="1"/>
    <col min="3005" max="3005" width="8.140625" customWidth="1"/>
    <col min="3006" max="3006" width="1.5703125" customWidth="1"/>
    <col min="3007" max="3007" width="4" customWidth="1"/>
    <col min="3008" max="3008" width="4.140625" customWidth="1"/>
    <col min="3009" max="3009" width="16.7109375" customWidth="1"/>
    <col min="3010" max="3011" width="10.85546875" customWidth="1"/>
    <col min="3012" max="3012" width="12.140625" customWidth="1"/>
    <col min="3013" max="3013" width="6.85546875" customWidth="1"/>
    <col min="3014" max="3014" width="5" customWidth="1"/>
    <col min="3015" max="3015" width="11.140625" customWidth="1"/>
    <col min="3016" max="3016" width="11.7109375" customWidth="1"/>
    <col min="3017" max="3018" width="5.85546875" customWidth="1"/>
    <col min="3019" max="3019" width="1.85546875" customWidth="1"/>
    <col min="3020" max="3020" width="12.140625" customWidth="1"/>
    <col min="3021" max="3021" width="4" customWidth="1"/>
    <col min="3022" max="3022" width="1.5703125" customWidth="1"/>
    <col min="3023" max="3023" width="7.85546875" customWidth="1"/>
    <col min="3024" max="3032" width="0" hidden="1" customWidth="1"/>
    <col min="3033" max="3033" width="10.7109375" customWidth="1"/>
    <col min="3034" max="3034" width="14.5703125" customWidth="1"/>
    <col min="3035" max="3035" width="15.85546875" customWidth="1"/>
    <col min="3048" max="3068" width="0" hidden="1" customWidth="1"/>
    <col min="3261" max="3261" width="8.140625" customWidth="1"/>
    <col min="3262" max="3262" width="1.5703125" customWidth="1"/>
    <col min="3263" max="3263" width="4" customWidth="1"/>
    <col min="3264" max="3264" width="4.140625" customWidth="1"/>
    <col min="3265" max="3265" width="16.7109375" customWidth="1"/>
    <col min="3266" max="3267" width="10.85546875" customWidth="1"/>
    <col min="3268" max="3268" width="12.140625" customWidth="1"/>
    <col min="3269" max="3269" width="6.85546875" customWidth="1"/>
    <col min="3270" max="3270" width="5" customWidth="1"/>
    <col min="3271" max="3271" width="11.140625" customWidth="1"/>
    <col min="3272" max="3272" width="11.7109375" customWidth="1"/>
    <col min="3273" max="3274" width="5.85546875" customWidth="1"/>
    <col min="3275" max="3275" width="1.85546875" customWidth="1"/>
    <col min="3276" max="3276" width="12.140625" customWidth="1"/>
    <col min="3277" max="3277" width="4" customWidth="1"/>
    <col min="3278" max="3278" width="1.5703125" customWidth="1"/>
    <col min="3279" max="3279" width="7.85546875" customWidth="1"/>
    <col min="3280" max="3288" width="0" hidden="1" customWidth="1"/>
    <col min="3289" max="3289" width="10.7109375" customWidth="1"/>
    <col min="3290" max="3290" width="14.5703125" customWidth="1"/>
    <col min="3291" max="3291" width="15.85546875" customWidth="1"/>
    <col min="3304" max="3324" width="0" hidden="1" customWidth="1"/>
    <col min="3517" max="3517" width="8.140625" customWidth="1"/>
    <col min="3518" max="3518" width="1.5703125" customWidth="1"/>
    <col min="3519" max="3519" width="4" customWidth="1"/>
    <col min="3520" max="3520" width="4.140625" customWidth="1"/>
    <col min="3521" max="3521" width="16.7109375" customWidth="1"/>
    <col min="3522" max="3523" width="10.85546875" customWidth="1"/>
    <col min="3524" max="3524" width="12.140625" customWidth="1"/>
    <col min="3525" max="3525" width="6.85546875" customWidth="1"/>
    <col min="3526" max="3526" width="5" customWidth="1"/>
    <col min="3527" max="3527" width="11.140625" customWidth="1"/>
    <col min="3528" max="3528" width="11.7109375" customWidth="1"/>
    <col min="3529" max="3530" width="5.85546875" customWidth="1"/>
    <col min="3531" max="3531" width="1.85546875" customWidth="1"/>
    <col min="3532" max="3532" width="12.140625" customWidth="1"/>
    <col min="3533" max="3533" width="4" customWidth="1"/>
    <col min="3534" max="3534" width="1.5703125" customWidth="1"/>
    <col min="3535" max="3535" width="7.85546875" customWidth="1"/>
    <col min="3536" max="3544" width="0" hidden="1" customWidth="1"/>
    <col min="3545" max="3545" width="10.7109375" customWidth="1"/>
    <col min="3546" max="3546" width="14.5703125" customWidth="1"/>
    <col min="3547" max="3547" width="15.85546875" customWidth="1"/>
    <col min="3560" max="3580" width="0" hidden="1" customWidth="1"/>
    <col min="3773" max="3773" width="8.140625" customWidth="1"/>
    <col min="3774" max="3774" width="1.5703125" customWidth="1"/>
    <col min="3775" max="3775" width="4" customWidth="1"/>
    <col min="3776" max="3776" width="4.140625" customWidth="1"/>
    <col min="3777" max="3777" width="16.7109375" customWidth="1"/>
    <col min="3778" max="3779" width="10.85546875" customWidth="1"/>
    <col min="3780" max="3780" width="12.140625" customWidth="1"/>
    <col min="3781" max="3781" width="6.85546875" customWidth="1"/>
    <col min="3782" max="3782" width="5" customWidth="1"/>
    <col min="3783" max="3783" width="11.140625" customWidth="1"/>
    <col min="3784" max="3784" width="11.7109375" customWidth="1"/>
    <col min="3785" max="3786" width="5.85546875" customWidth="1"/>
    <col min="3787" max="3787" width="1.85546875" customWidth="1"/>
    <col min="3788" max="3788" width="12.140625" customWidth="1"/>
    <col min="3789" max="3789" width="4" customWidth="1"/>
    <col min="3790" max="3790" width="1.5703125" customWidth="1"/>
    <col min="3791" max="3791" width="7.85546875" customWidth="1"/>
    <col min="3792" max="3800" width="0" hidden="1" customWidth="1"/>
    <col min="3801" max="3801" width="10.7109375" customWidth="1"/>
    <col min="3802" max="3802" width="14.5703125" customWidth="1"/>
    <col min="3803" max="3803" width="15.85546875" customWidth="1"/>
    <col min="3816" max="3836" width="0" hidden="1" customWidth="1"/>
    <col min="4029" max="4029" width="8.140625" customWidth="1"/>
    <col min="4030" max="4030" width="1.5703125" customWidth="1"/>
    <col min="4031" max="4031" width="4" customWidth="1"/>
    <col min="4032" max="4032" width="4.140625" customWidth="1"/>
    <col min="4033" max="4033" width="16.7109375" customWidth="1"/>
    <col min="4034" max="4035" width="10.85546875" customWidth="1"/>
    <col min="4036" max="4036" width="12.140625" customWidth="1"/>
    <col min="4037" max="4037" width="6.85546875" customWidth="1"/>
    <col min="4038" max="4038" width="5" customWidth="1"/>
    <col min="4039" max="4039" width="11.140625" customWidth="1"/>
    <col min="4040" max="4040" width="11.7109375" customWidth="1"/>
    <col min="4041" max="4042" width="5.85546875" customWidth="1"/>
    <col min="4043" max="4043" width="1.85546875" customWidth="1"/>
    <col min="4044" max="4044" width="12.140625" customWidth="1"/>
    <col min="4045" max="4045" width="4" customWidth="1"/>
    <col min="4046" max="4046" width="1.5703125" customWidth="1"/>
    <col min="4047" max="4047" width="7.85546875" customWidth="1"/>
    <col min="4048" max="4056" width="0" hidden="1" customWidth="1"/>
    <col min="4057" max="4057" width="10.7109375" customWidth="1"/>
    <col min="4058" max="4058" width="14.5703125" customWidth="1"/>
    <col min="4059" max="4059" width="15.85546875" customWidth="1"/>
    <col min="4072" max="4092" width="0" hidden="1" customWidth="1"/>
    <col min="4285" max="4285" width="8.140625" customWidth="1"/>
    <col min="4286" max="4286" width="1.5703125" customWidth="1"/>
    <col min="4287" max="4287" width="4" customWidth="1"/>
    <col min="4288" max="4288" width="4.140625" customWidth="1"/>
    <col min="4289" max="4289" width="16.7109375" customWidth="1"/>
    <col min="4290" max="4291" width="10.85546875" customWidth="1"/>
    <col min="4292" max="4292" width="12.140625" customWidth="1"/>
    <col min="4293" max="4293" width="6.85546875" customWidth="1"/>
    <col min="4294" max="4294" width="5" customWidth="1"/>
    <col min="4295" max="4295" width="11.140625" customWidth="1"/>
    <col min="4296" max="4296" width="11.7109375" customWidth="1"/>
    <col min="4297" max="4298" width="5.85546875" customWidth="1"/>
    <col min="4299" max="4299" width="1.85546875" customWidth="1"/>
    <col min="4300" max="4300" width="12.140625" customWidth="1"/>
    <col min="4301" max="4301" width="4" customWidth="1"/>
    <col min="4302" max="4302" width="1.5703125" customWidth="1"/>
    <col min="4303" max="4303" width="7.85546875" customWidth="1"/>
    <col min="4304" max="4312" width="0" hidden="1" customWidth="1"/>
    <col min="4313" max="4313" width="10.7109375" customWidth="1"/>
    <col min="4314" max="4314" width="14.5703125" customWidth="1"/>
    <col min="4315" max="4315" width="15.85546875" customWidth="1"/>
    <col min="4328" max="4348" width="0" hidden="1" customWidth="1"/>
    <col min="4541" max="4541" width="8.140625" customWidth="1"/>
    <col min="4542" max="4542" width="1.5703125" customWidth="1"/>
    <col min="4543" max="4543" width="4" customWidth="1"/>
    <col min="4544" max="4544" width="4.140625" customWidth="1"/>
    <col min="4545" max="4545" width="16.7109375" customWidth="1"/>
    <col min="4546" max="4547" width="10.85546875" customWidth="1"/>
    <col min="4548" max="4548" width="12.140625" customWidth="1"/>
    <col min="4549" max="4549" width="6.85546875" customWidth="1"/>
    <col min="4550" max="4550" width="5" customWidth="1"/>
    <col min="4551" max="4551" width="11.140625" customWidth="1"/>
    <col min="4552" max="4552" width="11.7109375" customWidth="1"/>
    <col min="4553" max="4554" width="5.85546875" customWidth="1"/>
    <col min="4555" max="4555" width="1.85546875" customWidth="1"/>
    <col min="4556" max="4556" width="12.140625" customWidth="1"/>
    <col min="4557" max="4557" width="4" customWidth="1"/>
    <col min="4558" max="4558" width="1.5703125" customWidth="1"/>
    <col min="4559" max="4559" width="7.85546875" customWidth="1"/>
    <col min="4560" max="4568" width="0" hidden="1" customWidth="1"/>
    <col min="4569" max="4569" width="10.7109375" customWidth="1"/>
    <col min="4570" max="4570" width="14.5703125" customWidth="1"/>
    <col min="4571" max="4571" width="15.85546875" customWidth="1"/>
    <col min="4584" max="4604" width="0" hidden="1" customWidth="1"/>
    <col min="4797" max="4797" width="8.140625" customWidth="1"/>
    <col min="4798" max="4798" width="1.5703125" customWidth="1"/>
    <col min="4799" max="4799" width="4" customWidth="1"/>
    <col min="4800" max="4800" width="4.140625" customWidth="1"/>
    <col min="4801" max="4801" width="16.7109375" customWidth="1"/>
    <col min="4802" max="4803" width="10.85546875" customWidth="1"/>
    <col min="4804" max="4804" width="12.140625" customWidth="1"/>
    <col min="4805" max="4805" width="6.85546875" customWidth="1"/>
    <col min="4806" max="4806" width="5" customWidth="1"/>
    <col min="4807" max="4807" width="11.140625" customWidth="1"/>
    <col min="4808" max="4808" width="11.7109375" customWidth="1"/>
    <col min="4809" max="4810" width="5.85546875" customWidth="1"/>
    <col min="4811" max="4811" width="1.85546875" customWidth="1"/>
    <col min="4812" max="4812" width="12.140625" customWidth="1"/>
    <col min="4813" max="4813" width="4" customWidth="1"/>
    <col min="4814" max="4814" width="1.5703125" customWidth="1"/>
    <col min="4815" max="4815" width="7.85546875" customWidth="1"/>
    <col min="4816" max="4824" width="0" hidden="1" customWidth="1"/>
    <col min="4825" max="4825" width="10.7109375" customWidth="1"/>
    <col min="4826" max="4826" width="14.5703125" customWidth="1"/>
    <col min="4827" max="4827" width="15.85546875" customWidth="1"/>
    <col min="4840" max="4860" width="0" hidden="1" customWidth="1"/>
    <col min="5053" max="5053" width="8.140625" customWidth="1"/>
    <col min="5054" max="5054" width="1.5703125" customWidth="1"/>
    <col min="5055" max="5055" width="4" customWidth="1"/>
    <col min="5056" max="5056" width="4.140625" customWidth="1"/>
    <col min="5057" max="5057" width="16.7109375" customWidth="1"/>
    <col min="5058" max="5059" width="10.85546875" customWidth="1"/>
    <col min="5060" max="5060" width="12.140625" customWidth="1"/>
    <col min="5061" max="5061" width="6.85546875" customWidth="1"/>
    <col min="5062" max="5062" width="5" customWidth="1"/>
    <col min="5063" max="5063" width="11.140625" customWidth="1"/>
    <col min="5064" max="5064" width="11.7109375" customWidth="1"/>
    <col min="5065" max="5066" width="5.85546875" customWidth="1"/>
    <col min="5067" max="5067" width="1.85546875" customWidth="1"/>
    <col min="5068" max="5068" width="12.140625" customWidth="1"/>
    <col min="5069" max="5069" width="4" customWidth="1"/>
    <col min="5070" max="5070" width="1.5703125" customWidth="1"/>
    <col min="5071" max="5071" width="7.85546875" customWidth="1"/>
    <col min="5072" max="5080" width="0" hidden="1" customWidth="1"/>
    <col min="5081" max="5081" width="10.7109375" customWidth="1"/>
    <col min="5082" max="5082" width="14.5703125" customWidth="1"/>
    <col min="5083" max="5083" width="15.85546875" customWidth="1"/>
    <col min="5096" max="5116" width="0" hidden="1" customWidth="1"/>
    <col min="5309" max="5309" width="8.140625" customWidth="1"/>
    <col min="5310" max="5310" width="1.5703125" customWidth="1"/>
    <col min="5311" max="5311" width="4" customWidth="1"/>
    <col min="5312" max="5312" width="4.140625" customWidth="1"/>
    <col min="5313" max="5313" width="16.7109375" customWidth="1"/>
    <col min="5314" max="5315" width="10.85546875" customWidth="1"/>
    <col min="5316" max="5316" width="12.140625" customWidth="1"/>
    <col min="5317" max="5317" width="6.85546875" customWidth="1"/>
    <col min="5318" max="5318" width="5" customWidth="1"/>
    <col min="5319" max="5319" width="11.140625" customWidth="1"/>
    <col min="5320" max="5320" width="11.7109375" customWidth="1"/>
    <col min="5321" max="5322" width="5.85546875" customWidth="1"/>
    <col min="5323" max="5323" width="1.85546875" customWidth="1"/>
    <col min="5324" max="5324" width="12.140625" customWidth="1"/>
    <col min="5325" max="5325" width="4" customWidth="1"/>
    <col min="5326" max="5326" width="1.5703125" customWidth="1"/>
    <col min="5327" max="5327" width="7.85546875" customWidth="1"/>
    <col min="5328" max="5336" width="0" hidden="1" customWidth="1"/>
    <col min="5337" max="5337" width="10.7109375" customWidth="1"/>
    <col min="5338" max="5338" width="14.5703125" customWidth="1"/>
    <col min="5339" max="5339" width="15.85546875" customWidth="1"/>
    <col min="5352" max="5372" width="0" hidden="1" customWidth="1"/>
    <col min="5565" max="5565" width="8.140625" customWidth="1"/>
    <col min="5566" max="5566" width="1.5703125" customWidth="1"/>
    <col min="5567" max="5567" width="4" customWidth="1"/>
    <col min="5568" max="5568" width="4.140625" customWidth="1"/>
    <col min="5569" max="5569" width="16.7109375" customWidth="1"/>
    <col min="5570" max="5571" width="10.85546875" customWidth="1"/>
    <col min="5572" max="5572" width="12.140625" customWidth="1"/>
    <col min="5573" max="5573" width="6.85546875" customWidth="1"/>
    <col min="5574" max="5574" width="5" customWidth="1"/>
    <col min="5575" max="5575" width="11.140625" customWidth="1"/>
    <col min="5576" max="5576" width="11.7109375" customWidth="1"/>
    <col min="5577" max="5578" width="5.85546875" customWidth="1"/>
    <col min="5579" max="5579" width="1.85546875" customWidth="1"/>
    <col min="5580" max="5580" width="12.140625" customWidth="1"/>
    <col min="5581" max="5581" width="4" customWidth="1"/>
    <col min="5582" max="5582" width="1.5703125" customWidth="1"/>
    <col min="5583" max="5583" width="7.85546875" customWidth="1"/>
    <col min="5584" max="5592" width="0" hidden="1" customWidth="1"/>
    <col min="5593" max="5593" width="10.7109375" customWidth="1"/>
    <col min="5594" max="5594" width="14.5703125" customWidth="1"/>
    <col min="5595" max="5595" width="15.85546875" customWidth="1"/>
    <col min="5608" max="5628" width="0" hidden="1" customWidth="1"/>
    <col min="5821" max="5821" width="8.140625" customWidth="1"/>
    <col min="5822" max="5822" width="1.5703125" customWidth="1"/>
    <col min="5823" max="5823" width="4" customWidth="1"/>
    <col min="5824" max="5824" width="4.140625" customWidth="1"/>
    <col min="5825" max="5825" width="16.7109375" customWidth="1"/>
    <col min="5826" max="5827" width="10.85546875" customWidth="1"/>
    <col min="5828" max="5828" width="12.140625" customWidth="1"/>
    <col min="5829" max="5829" width="6.85546875" customWidth="1"/>
    <col min="5830" max="5830" width="5" customWidth="1"/>
    <col min="5831" max="5831" width="11.140625" customWidth="1"/>
    <col min="5832" max="5832" width="11.7109375" customWidth="1"/>
    <col min="5833" max="5834" width="5.85546875" customWidth="1"/>
    <col min="5835" max="5835" width="1.85546875" customWidth="1"/>
    <col min="5836" max="5836" width="12.140625" customWidth="1"/>
    <col min="5837" max="5837" width="4" customWidth="1"/>
    <col min="5838" max="5838" width="1.5703125" customWidth="1"/>
    <col min="5839" max="5839" width="7.85546875" customWidth="1"/>
    <col min="5840" max="5848" width="0" hidden="1" customWidth="1"/>
    <col min="5849" max="5849" width="10.7109375" customWidth="1"/>
    <col min="5850" max="5850" width="14.5703125" customWidth="1"/>
    <col min="5851" max="5851" width="15.85546875" customWidth="1"/>
    <col min="5864" max="5884" width="0" hidden="1" customWidth="1"/>
    <col min="6077" max="6077" width="8.140625" customWidth="1"/>
    <col min="6078" max="6078" width="1.5703125" customWidth="1"/>
    <col min="6079" max="6079" width="4" customWidth="1"/>
    <col min="6080" max="6080" width="4.140625" customWidth="1"/>
    <col min="6081" max="6081" width="16.7109375" customWidth="1"/>
    <col min="6082" max="6083" width="10.85546875" customWidth="1"/>
    <col min="6084" max="6084" width="12.140625" customWidth="1"/>
    <col min="6085" max="6085" width="6.85546875" customWidth="1"/>
    <col min="6086" max="6086" width="5" customWidth="1"/>
    <col min="6087" max="6087" width="11.140625" customWidth="1"/>
    <col min="6088" max="6088" width="11.7109375" customWidth="1"/>
    <col min="6089" max="6090" width="5.85546875" customWidth="1"/>
    <col min="6091" max="6091" width="1.85546875" customWidth="1"/>
    <col min="6092" max="6092" width="12.140625" customWidth="1"/>
    <col min="6093" max="6093" width="4" customWidth="1"/>
    <col min="6094" max="6094" width="1.5703125" customWidth="1"/>
    <col min="6095" max="6095" width="7.85546875" customWidth="1"/>
    <col min="6096" max="6104" width="0" hidden="1" customWidth="1"/>
    <col min="6105" max="6105" width="10.7109375" customWidth="1"/>
    <col min="6106" max="6106" width="14.5703125" customWidth="1"/>
    <col min="6107" max="6107" width="15.85546875" customWidth="1"/>
    <col min="6120" max="6140" width="0" hidden="1" customWidth="1"/>
    <col min="6333" max="6333" width="8.140625" customWidth="1"/>
    <col min="6334" max="6334" width="1.5703125" customWidth="1"/>
    <col min="6335" max="6335" width="4" customWidth="1"/>
    <col min="6336" max="6336" width="4.140625" customWidth="1"/>
    <col min="6337" max="6337" width="16.7109375" customWidth="1"/>
    <col min="6338" max="6339" width="10.85546875" customWidth="1"/>
    <col min="6340" max="6340" width="12.140625" customWidth="1"/>
    <col min="6341" max="6341" width="6.85546875" customWidth="1"/>
    <col min="6342" max="6342" width="5" customWidth="1"/>
    <col min="6343" max="6343" width="11.140625" customWidth="1"/>
    <col min="6344" max="6344" width="11.7109375" customWidth="1"/>
    <col min="6345" max="6346" width="5.85546875" customWidth="1"/>
    <col min="6347" max="6347" width="1.85546875" customWidth="1"/>
    <col min="6348" max="6348" width="12.140625" customWidth="1"/>
    <col min="6349" max="6349" width="4" customWidth="1"/>
    <col min="6350" max="6350" width="1.5703125" customWidth="1"/>
    <col min="6351" max="6351" width="7.85546875" customWidth="1"/>
    <col min="6352" max="6360" width="0" hidden="1" customWidth="1"/>
    <col min="6361" max="6361" width="10.7109375" customWidth="1"/>
    <col min="6362" max="6362" width="14.5703125" customWidth="1"/>
    <col min="6363" max="6363" width="15.85546875" customWidth="1"/>
    <col min="6376" max="6396" width="0" hidden="1" customWidth="1"/>
    <col min="6589" max="6589" width="8.140625" customWidth="1"/>
    <col min="6590" max="6590" width="1.5703125" customWidth="1"/>
    <col min="6591" max="6591" width="4" customWidth="1"/>
    <col min="6592" max="6592" width="4.140625" customWidth="1"/>
    <col min="6593" max="6593" width="16.7109375" customWidth="1"/>
    <col min="6594" max="6595" width="10.85546875" customWidth="1"/>
    <col min="6596" max="6596" width="12.140625" customWidth="1"/>
    <col min="6597" max="6597" width="6.85546875" customWidth="1"/>
    <col min="6598" max="6598" width="5" customWidth="1"/>
    <col min="6599" max="6599" width="11.140625" customWidth="1"/>
    <col min="6600" max="6600" width="11.7109375" customWidth="1"/>
    <col min="6601" max="6602" width="5.85546875" customWidth="1"/>
    <col min="6603" max="6603" width="1.85546875" customWidth="1"/>
    <col min="6604" max="6604" width="12.140625" customWidth="1"/>
    <col min="6605" max="6605" width="4" customWidth="1"/>
    <col min="6606" max="6606" width="1.5703125" customWidth="1"/>
    <col min="6607" max="6607" width="7.85546875" customWidth="1"/>
    <col min="6608" max="6616" width="0" hidden="1" customWidth="1"/>
    <col min="6617" max="6617" width="10.7109375" customWidth="1"/>
    <col min="6618" max="6618" width="14.5703125" customWidth="1"/>
    <col min="6619" max="6619" width="15.85546875" customWidth="1"/>
    <col min="6632" max="6652" width="0" hidden="1" customWidth="1"/>
    <col min="6845" max="6845" width="8.140625" customWidth="1"/>
    <col min="6846" max="6846" width="1.5703125" customWidth="1"/>
    <col min="6847" max="6847" width="4" customWidth="1"/>
    <col min="6848" max="6848" width="4.140625" customWidth="1"/>
    <col min="6849" max="6849" width="16.7109375" customWidth="1"/>
    <col min="6850" max="6851" width="10.85546875" customWidth="1"/>
    <col min="6852" max="6852" width="12.140625" customWidth="1"/>
    <col min="6853" max="6853" width="6.85546875" customWidth="1"/>
    <col min="6854" max="6854" width="5" customWidth="1"/>
    <col min="6855" max="6855" width="11.140625" customWidth="1"/>
    <col min="6856" max="6856" width="11.7109375" customWidth="1"/>
    <col min="6857" max="6858" width="5.85546875" customWidth="1"/>
    <col min="6859" max="6859" width="1.85546875" customWidth="1"/>
    <col min="6860" max="6860" width="12.140625" customWidth="1"/>
    <col min="6861" max="6861" width="4" customWidth="1"/>
    <col min="6862" max="6862" width="1.5703125" customWidth="1"/>
    <col min="6863" max="6863" width="7.85546875" customWidth="1"/>
    <col min="6864" max="6872" width="0" hidden="1" customWidth="1"/>
    <col min="6873" max="6873" width="10.7109375" customWidth="1"/>
    <col min="6874" max="6874" width="14.5703125" customWidth="1"/>
    <col min="6875" max="6875" width="15.85546875" customWidth="1"/>
    <col min="6888" max="6908" width="0" hidden="1" customWidth="1"/>
    <col min="7101" max="7101" width="8.140625" customWidth="1"/>
    <col min="7102" max="7102" width="1.5703125" customWidth="1"/>
    <col min="7103" max="7103" width="4" customWidth="1"/>
    <col min="7104" max="7104" width="4.140625" customWidth="1"/>
    <col min="7105" max="7105" width="16.7109375" customWidth="1"/>
    <col min="7106" max="7107" width="10.85546875" customWidth="1"/>
    <col min="7108" max="7108" width="12.140625" customWidth="1"/>
    <col min="7109" max="7109" width="6.85546875" customWidth="1"/>
    <col min="7110" max="7110" width="5" customWidth="1"/>
    <col min="7111" max="7111" width="11.140625" customWidth="1"/>
    <col min="7112" max="7112" width="11.7109375" customWidth="1"/>
    <col min="7113" max="7114" width="5.85546875" customWidth="1"/>
    <col min="7115" max="7115" width="1.85546875" customWidth="1"/>
    <col min="7116" max="7116" width="12.140625" customWidth="1"/>
    <col min="7117" max="7117" width="4" customWidth="1"/>
    <col min="7118" max="7118" width="1.5703125" customWidth="1"/>
    <col min="7119" max="7119" width="7.85546875" customWidth="1"/>
    <col min="7120" max="7128" width="0" hidden="1" customWidth="1"/>
    <col min="7129" max="7129" width="10.7109375" customWidth="1"/>
    <col min="7130" max="7130" width="14.5703125" customWidth="1"/>
    <col min="7131" max="7131" width="15.85546875" customWidth="1"/>
    <col min="7144" max="7164" width="0" hidden="1" customWidth="1"/>
    <col min="7357" max="7357" width="8.140625" customWidth="1"/>
    <col min="7358" max="7358" width="1.5703125" customWidth="1"/>
    <col min="7359" max="7359" width="4" customWidth="1"/>
    <col min="7360" max="7360" width="4.140625" customWidth="1"/>
    <col min="7361" max="7361" width="16.7109375" customWidth="1"/>
    <col min="7362" max="7363" width="10.85546875" customWidth="1"/>
    <col min="7364" max="7364" width="12.140625" customWidth="1"/>
    <col min="7365" max="7365" width="6.85546875" customWidth="1"/>
    <col min="7366" max="7366" width="5" customWidth="1"/>
    <col min="7367" max="7367" width="11.140625" customWidth="1"/>
    <col min="7368" max="7368" width="11.7109375" customWidth="1"/>
    <col min="7369" max="7370" width="5.85546875" customWidth="1"/>
    <col min="7371" max="7371" width="1.85546875" customWidth="1"/>
    <col min="7372" max="7372" width="12.140625" customWidth="1"/>
    <col min="7373" max="7373" width="4" customWidth="1"/>
    <col min="7374" max="7374" width="1.5703125" customWidth="1"/>
    <col min="7375" max="7375" width="7.85546875" customWidth="1"/>
    <col min="7376" max="7384" width="0" hidden="1" customWidth="1"/>
    <col min="7385" max="7385" width="10.7109375" customWidth="1"/>
    <col min="7386" max="7386" width="14.5703125" customWidth="1"/>
    <col min="7387" max="7387" width="15.85546875" customWidth="1"/>
    <col min="7400" max="7420" width="0" hidden="1" customWidth="1"/>
    <col min="7613" max="7613" width="8.140625" customWidth="1"/>
    <col min="7614" max="7614" width="1.5703125" customWidth="1"/>
    <col min="7615" max="7615" width="4" customWidth="1"/>
    <col min="7616" max="7616" width="4.140625" customWidth="1"/>
    <col min="7617" max="7617" width="16.7109375" customWidth="1"/>
    <col min="7618" max="7619" width="10.85546875" customWidth="1"/>
    <col min="7620" max="7620" width="12.140625" customWidth="1"/>
    <col min="7621" max="7621" width="6.85546875" customWidth="1"/>
    <col min="7622" max="7622" width="5" customWidth="1"/>
    <col min="7623" max="7623" width="11.140625" customWidth="1"/>
    <col min="7624" max="7624" width="11.7109375" customWidth="1"/>
    <col min="7625" max="7626" width="5.85546875" customWidth="1"/>
    <col min="7627" max="7627" width="1.85546875" customWidth="1"/>
    <col min="7628" max="7628" width="12.140625" customWidth="1"/>
    <col min="7629" max="7629" width="4" customWidth="1"/>
    <col min="7630" max="7630" width="1.5703125" customWidth="1"/>
    <col min="7631" max="7631" width="7.85546875" customWidth="1"/>
    <col min="7632" max="7640" width="0" hidden="1" customWidth="1"/>
    <col min="7641" max="7641" width="10.7109375" customWidth="1"/>
    <col min="7642" max="7642" width="14.5703125" customWidth="1"/>
    <col min="7643" max="7643" width="15.85546875" customWidth="1"/>
    <col min="7656" max="7676" width="0" hidden="1" customWidth="1"/>
    <col min="7869" max="7869" width="8.140625" customWidth="1"/>
    <col min="7870" max="7870" width="1.5703125" customWidth="1"/>
    <col min="7871" max="7871" width="4" customWidth="1"/>
    <col min="7872" max="7872" width="4.140625" customWidth="1"/>
    <col min="7873" max="7873" width="16.7109375" customWidth="1"/>
    <col min="7874" max="7875" width="10.85546875" customWidth="1"/>
    <col min="7876" max="7876" width="12.140625" customWidth="1"/>
    <col min="7877" max="7877" width="6.85546875" customWidth="1"/>
    <col min="7878" max="7878" width="5" customWidth="1"/>
    <col min="7879" max="7879" width="11.140625" customWidth="1"/>
    <col min="7880" max="7880" width="11.7109375" customWidth="1"/>
    <col min="7881" max="7882" width="5.85546875" customWidth="1"/>
    <col min="7883" max="7883" width="1.85546875" customWidth="1"/>
    <col min="7884" max="7884" width="12.140625" customWidth="1"/>
    <col min="7885" max="7885" width="4" customWidth="1"/>
    <col min="7886" max="7886" width="1.5703125" customWidth="1"/>
    <col min="7887" max="7887" width="7.85546875" customWidth="1"/>
    <col min="7888" max="7896" width="0" hidden="1" customWidth="1"/>
    <col min="7897" max="7897" width="10.7109375" customWidth="1"/>
    <col min="7898" max="7898" width="14.5703125" customWidth="1"/>
    <col min="7899" max="7899" width="15.85546875" customWidth="1"/>
    <col min="7912" max="7932" width="0" hidden="1" customWidth="1"/>
    <col min="8125" max="8125" width="8.140625" customWidth="1"/>
    <col min="8126" max="8126" width="1.5703125" customWidth="1"/>
    <col min="8127" max="8127" width="4" customWidth="1"/>
    <col min="8128" max="8128" width="4.140625" customWidth="1"/>
    <col min="8129" max="8129" width="16.7109375" customWidth="1"/>
    <col min="8130" max="8131" width="10.85546875" customWidth="1"/>
    <col min="8132" max="8132" width="12.140625" customWidth="1"/>
    <col min="8133" max="8133" width="6.85546875" customWidth="1"/>
    <col min="8134" max="8134" width="5" customWidth="1"/>
    <col min="8135" max="8135" width="11.140625" customWidth="1"/>
    <col min="8136" max="8136" width="11.7109375" customWidth="1"/>
    <col min="8137" max="8138" width="5.85546875" customWidth="1"/>
    <col min="8139" max="8139" width="1.85546875" customWidth="1"/>
    <col min="8140" max="8140" width="12.140625" customWidth="1"/>
    <col min="8141" max="8141" width="4" customWidth="1"/>
    <col min="8142" max="8142" width="1.5703125" customWidth="1"/>
    <col min="8143" max="8143" width="7.85546875" customWidth="1"/>
    <col min="8144" max="8152" width="0" hidden="1" customWidth="1"/>
    <col min="8153" max="8153" width="10.7109375" customWidth="1"/>
    <col min="8154" max="8154" width="14.5703125" customWidth="1"/>
    <col min="8155" max="8155" width="15.85546875" customWidth="1"/>
    <col min="8168" max="8188" width="0" hidden="1" customWidth="1"/>
    <col min="8381" max="8381" width="8.140625" customWidth="1"/>
    <col min="8382" max="8382" width="1.5703125" customWidth="1"/>
    <col min="8383" max="8383" width="4" customWidth="1"/>
    <col min="8384" max="8384" width="4.140625" customWidth="1"/>
    <col min="8385" max="8385" width="16.7109375" customWidth="1"/>
    <col min="8386" max="8387" width="10.85546875" customWidth="1"/>
    <col min="8388" max="8388" width="12.140625" customWidth="1"/>
    <col min="8389" max="8389" width="6.85546875" customWidth="1"/>
    <col min="8390" max="8390" width="5" customWidth="1"/>
    <col min="8391" max="8391" width="11.140625" customWidth="1"/>
    <col min="8392" max="8392" width="11.7109375" customWidth="1"/>
    <col min="8393" max="8394" width="5.85546875" customWidth="1"/>
    <col min="8395" max="8395" width="1.85546875" customWidth="1"/>
    <col min="8396" max="8396" width="12.140625" customWidth="1"/>
    <col min="8397" max="8397" width="4" customWidth="1"/>
    <col min="8398" max="8398" width="1.5703125" customWidth="1"/>
    <col min="8399" max="8399" width="7.85546875" customWidth="1"/>
    <col min="8400" max="8408" width="0" hidden="1" customWidth="1"/>
    <col min="8409" max="8409" width="10.7109375" customWidth="1"/>
    <col min="8410" max="8410" width="14.5703125" customWidth="1"/>
    <col min="8411" max="8411" width="15.85546875" customWidth="1"/>
    <col min="8424" max="8444" width="0" hidden="1" customWidth="1"/>
    <col min="8637" max="8637" width="8.140625" customWidth="1"/>
    <col min="8638" max="8638" width="1.5703125" customWidth="1"/>
    <col min="8639" max="8639" width="4" customWidth="1"/>
    <col min="8640" max="8640" width="4.140625" customWidth="1"/>
    <col min="8641" max="8641" width="16.7109375" customWidth="1"/>
    <col min="8642" max="8643" width="10.85546875" customWidth="1"/>
    <col min="8644" max="8644" width="12.140625" customWidth="1"/>
    <col min="8645" max="8645" width="6.85546875" customWidth="1"/>
    <col min="8646" max="8646" width="5" customWidth="1"/>
    <col min="8647" max="8647" width="11.140625" customWidth="1"/>
    <col min="8648" max="8648" width="11.7109375" customWidth="1"/>
    <col min="8649" max="8650" width="5.85546875" customWidth="1"/>
    <col min="8651" max="8651" width="1.85546875" customWidth="1"/>
    <col min="8652" max="8652" width="12.140625" customWidth="1"/>
    <col min="8653" max="8653" width="4" customWidth="1"/>
    <col min="8654" max="8654" width="1.5703125" customWidth="1"/>
    <col min="8655" max="8655" width="7.85546875" customWidth="1"/>
    <col min="8656" max="8664" width="0" hidden="1" customWidth="1"/>
    <col min="8665" max="8665" width="10.7109375" customWidth="1"/>
    <col min="8666" max="8666" width="14.5703125" customWidth="1"/>
    <col min="8667" max="8667" width="15.85546875" customWidth="1"/>
    <col min="8680" max="8700" width="0" hidden="1" customWidth="1"/>
    <col min="8893" max="8893" width="8.140625" customWidth="1"/>
    <col min="8894" max="8894" width="1.5703125" customWidth="1"/>
    <col min="8895" max="8895" width="4" customWidth="1"/>
    <col min="8896" max="8896" width="4.140625" customWidth="1"/>
    <col min="8897" max="8897" width="16.7109375" customWidth="1"/>
    <col min="8898" max="8899" width="10.85546875" customWidth="1"/>
    <col min="8900" max="8900" width="12.140625" customWidth="1"/>
    <col min="8901" max="8901" width="6.85546875" customWidth="1"/>
    <col min="8902" max="8902" width="5" customWidth="1"/>
    <col min="8903" max="8903" width="11.140625" customWidth="1"/>
    <col min="8904" max="8904" width="11.7109375" customWidth="1"/>
    <col min="8905" max="8906" width="5.85546875" customWidth="1"/>
    <col min="8907" max="8907" width="1.85546875" customWidth="1"/>
    <col min="8908" max="8908" width="12.140625" customWidth="1"/>
    <col min="8909" max="8909" width="4" customWidth="1"/>
    <col min="8910" max="8910" width="1.5703125" customWidth="1"/>
    <col min="8911" max="8911" width="7.85546875" customWidth="1"/>
    <col min="8912" max="8920" width="0" hidden="1" customWidth="1"/>
    <col min="8921" max="8921" width="10.7109375" customWidth="1"/>
    <col min="8922" max="8922" width="14.5703125" customWidth="1"/>
    <col min="8923" max="8923" width="15.85546875" customWidth="1"/>
    <col min="8936" max="8956" width="0" hidden="1" customWidth="1"/>
    <col min="9149" max="9149" width="8.140625" customWidth="1"/>
    <col min="9150" max="9150" width="1.5703125" customWidth="1"/>
    <col min="9151" max="9151" width="4" customWidth="1"/>
    <col min="9152" max="9152" width="4.140625" customWidth="1"/>
    <col min="9153" max="9153" width="16.7109375" customWidth="1"/>
    <col min="9154" max="9155" width="10.85546875" customWidth="1"/>
    <col min="9156" max="9156" width="12.140625" customWidth="1"/>
    <col min="9157" max="9157" width="6.85546875" customWidth="1"/>
    <col min="9158" max="9158" width="5" customWidth="1"/>
    <col min="9159" max="9159" width="11.140625" customWidth="1"/>
    <col min="9160" max="9160" width="11.7109375" customWidth="1"/>
    <col min="9161" max="9162" width="5.85546875" customWidth="1"/>
    <col min="9163" max="9163" width="1.85546875" customWidth="1"/>
    <col min="9164" max="9164" width="12.140625" customWidth="1"/>
    <col min="9165" max="9165" width="4" customWidth="1"/>
    <col min="9166" max="9166" width="1.5703125" customWidth="1"/>
    <col min="9167" max="9167" width="7.85546875" customWidth="1"/>
    <col min="9168" max="9176" width="0" hidden="1" customWidth="1"/>
    <col min="9177" max="9177" width="10.7109375" customWidth="1"/>
    <col min="9178" max="9178" width="14.5703125" customWidth="1"/>
    <col min="9179" max="9179" width="15.85546875" customWidth="1"/>
    <col min="9192" max="9212" width="0" hidden="1" customWidth="1"/>
    <col min="9405" max="9405" width="8.140625" customWidth="1"/>
    <col min="9406" max="9406" width="1.5703125" customWidth="1"/>
    <col min="9407" max="9407" width="4" customWidth="1"/>
    <col min="9408" max="9408" width="4.140625" customWidth="1"/>
    <col min="9409" max="9409" width="16.7109375" customWidth="1"/>
    <col min="9410" max="9411" width="10.85546875" customWidth="1"/>
    <col min="9412" max="9412" width="12.140625" customWidth="1"/>
    <col min="9413" max="9413" width="6.85546875" customWidth="1"/>
    <col min="9414" max="9414" width="5" customWidth="1"/>
    <col min="9415" max="9415" width="11.140625" customWidth="1"/>
    <col min="9416" max="9416" width="11.7109375" customWidth="1"/>
    <col min="9417" max="9418" width="5.85546875" customWidth="1"/>
    <col min="9419" max="9419" width="1.85546875" customWidth="1"/>
    <col min="9420" max="9420" width="12.140625" customWidth="1"/>
    <col min="9421" max="9421" width="4" customWidth="1"/>
    <col min="9422" max="9422" width="1.5703125" customWidth="1"/>
    <col min="9423" max="9423" width="7.85546875" customWidth="1"/>
    <col min="9424" max="9432" width="0" hidden="1" customWidth="1"/>
    <col min="9433" max="9433" width="10.7109375" customWidth="1"/>
    <col min="9434" max="9434" width="14.5703125" customWidth="1"/>
    <col min="9435" max="9435" width="15.85546875" customWidth="1"/>
    <col min="9448" max="9468" width="0" hidden="1" customWidth="1"/>
    <col min="9661" max="9661" width="8.140625" customWidth="1"/>
    <col min="9662" max="9662" width="1.5703125" customWidth="1"/>
    <col min="9663" max="9663" width="4" customWidth="1"/>
    <col min="9664" max="9664" width="4.140625" customWidth="1"/>
    <col min="9665" max="9665" width="16.7109375" customWidth="1"/>
    <col min="9666" max="9667" width="10.85546875" customWidth="1"/>
    <col min="9668" max="9668" width="12.140625" customWidth="1"/>
    <col min="9669" max="9669" width="6.85546875" customWidth="1"/>
    <col min="9670" max="9670" width="5" customWidth="1"/>
    <col min="9671" max="9671" width="11.140625" customWidth="1"/>
    <col min="9672" max="9672" width="11.7109375" customWidth="1"/>
    <col min="9673" max="9674" width="5.85546875" customWidth="1"/>
    <col min="9675" max="9675" width="1.85546875" customWidth="1"/>
    <col min="9676" max="9676" width="12.140625" customWidth="1"/>
    <col min="9677" max="9677" width="4" customWidth="1"/>
    <col min="9678" max="9678" width="1.5703125" customWidth="1"/>
    <col min="9679" max="9679" width="7.85546875" customWidth="1"/>
    <col min="9680" max="9688" width="0" hidden="1" customWidth="1"/>
    <col min="9689" max="9689" width="10.7109375" customWidth="1"/>
    <col min="9690" max="9690" width="14.5703125" customWidth="1"/>
    <col min="9691" max="9691" width="15.85546875" customWidth="1"/>
    <col min="9704" max="9724" width="0" hidden="1" customWidth="1"/>
    <col min="9917" max="9917" width="8.140625" customWidth="1"/>
    <col min="9918" max="9918" width="1.5703125" customWidth="1"/>
    <col min="9919" max="9919" width="4" customWidth="1"/>
    <col min="9920" max="9920" width="4.140625" customWidth="1"/>
    <col min="9921" max="9921" width="16.7109375" customWidth="1"/>
    <col min="9922" max="9923" width="10.85546875" customWidth="1"/>
    <col min="9924" max="9924" width="12.140625" customWidth="1"/>
    <col min="9925" max="9925" width="6.85546875" customWidth="1"/>
    <col min="9926" max="9926" width="5" customWidth="1"/>
    <col min="9927" max="9927" width="11.140625" customWidth="1"/>
    <col min="9928" max="9928" width="11.7109375" customWidth="1"/>
    <col min="9929" max="9930" width="5.85546875" customWidth="1"/>
    <col min="9931" max="9931" width="1.85546875" customWidth="1"/>
    <col min="9932" max="9932" width="12.140625" customWidth="1"/>
    <col min="9933" max="9933" width="4" customWidth="1"/>
    <col min="9934" max="9934" width="1.5703125" customWidth="1"/>
    <col min="9935" max="9935" width="7.85546875" customWidth="1"/>
    <col min="9936" max="9944" width="0" hidden="1" customWidth="1"/>
    <col min="9945" max="9945" width="10.7109375" customWidth="1"/>
    <col min="9946" max="9946" width="14.5703125" customWidth="1"/>
    <col min="9947" max="9947" width="15.85546875" customWidth="1"/>
    <col min="9960" max="9980" width="0" hidden="1" customWidth="1"/>
    <col min="10173" max="10173" width="8.140625" customWidth="1"/>
    <col min="10174" max="10174" width="1.5703125" customWidth="1"/>
    <col min="10175" max="10175" width="4" customWidth="1"/>
    <col min="10176" max="10176" width="4.140625" customWidth="1"/>
    <col min="10177" max="10177" width="16.7109375" customWidth="1"/>
    <col min="10178" max="10179" width="10.85546875" customWidth="1"/>
    <col min="10180" max="10180" width="12.140625" customWidth="1"/>
    <col min="10181" max="10181" width="6.85546875" customWidth="1"/>
    <col min="10182" max="10182" width="5" customWidth="1"/>
    <col min="10183" max="10183" width="11.140625" customWidth="1"/>
    <col min="10184" max="10184" width="11.7109375" customWidth="1"/>
    <col min="10185" max="10186" width="5.85546875" customWidth="1"/>
    <col min="10187" max="10187" width="1.85546875" customWidth="1"/>
    <col min="10188" max="10188" width="12.140625" customWidth="1"/>
    <col min="10189" max="10189" width="4" customWidth="1"/>
    <col min="10190" max="10190" width="1.5703125" customWidth="1"/>
    <col min="10191" max="10191" width="7.85546875" customWidth="1"/>
    <col min="10192" max="10200" width="0" hidden="1" customWidth="1"/>
    <col min="10201" max="10201" width="10.7109375" customWidth="1"/>
    <col min="10202" max="10202" width="14.5703125" customWidth="1"/>
    <col min="10203" max="10203" width="15.85546875" customWidth="1"/>
    <col min="10216" max="10236" width="0" hidden="1" customWidth="1"/>
    <col min="10429" max="10429" width="8.140625" customWidth="1"/>
    <col min="10430" max="10430" width="1.5703125" customWidth="1"/>
    <col min="10431" max="10431" width="4" customWidth="1"/>
    <col min="10432" max="10432" width="4.140625" customWidth="1"/>
    <col min="10433" max="10433" width="16.7109375" customWidth="1"/>
    <col min="10434" max="10435" width="10.85546875" customWidth="1"/>
    <col min="10436" max="10436" width="12.140625" customWidth="1"/>
    <col min="10437" max="10437" width="6.85546875" customWidth="1"/>
    <col min="10438" max="10438" width="5" customWidth="1"/>
    <col min="10439" max="10439" width="11.140625" customWidth="1"/>
    <col min="10440" max="10440" width="11.7109375" customWidth="1"/>
    <col min="10441" max="10442" width="5.85546875" customWidth="1"/>
    <col min="10443" max="10443" width="1.85546875" customWidth="1"/>
    <col min="10444" max="10444" width="12.140625" customWidth="1"/>
    <col min="10445" max="10445" width="4" customWidth="1"/>
    <col min="10446" max="10446" width="1.5703125" customWidth="1"/>
    <col min="10447" max="10447" width="7.85546875" customWidth="1"/>
    <col min="10448" max="10456" width="0" hidden="1" customWidth="1"/>
    <col min="10457" max="10457" width="10.7109375" customWidth="1"/>
    <col min="10458" max="10458" width="14.5703125" customWidth="1"/>
    <col min="10459" max="10459" width="15.85546875" customWidth="1"/>
    <col min="10472" max="10492" width="0" hidden="1" customWidth="1"/>
    <col min="10685" max="10685" width="8.140625" customWidth="1"/>
    <col min="10686" max="10686" width="1.5703125" customWidth="1"/>
    <col min="10687" max="10687" width="4" customWidth="1"/>
    <col min="10688" max="10688" width="4.140625" customWidth="1"/>
    <col min="10689" max="10689" width="16.7109375" customWidth="1"/>
    <col min="10690" max="10691" width="10.85546875" customWidth="1"/>
    <col min="10692" max="10692" width="12.140625" customWidth="1"/>
    <col min="10693" max="10693" width="6.85546875" customWidth="1"/>
    <col min="10694" max="10694" width="5" customWidth="1"/>
    <col min="10695" max="10695" width="11.140625" customWidth="1"/>
    <col min="10696" max="10696" width="11.7109375" customWidth="1"/>
    <col min="10697" max="10698" width="5.85546875" customWidth="1"/>
    <col min="10699" max="10699" width="1.85546875" customWidth="1"/>
    <col min="10700" max="10700" width="12.140625" customWidth="1"/>
    <col min="10701" max="10701" width="4" customWidth="1"/>
    <col min="10702" max="10702" width="1.5703125" customWidth="1"/>
    <col min="10703" max="10703" width="7.85546875" customWidth="1"/>
    <col min="10704" max="10712" width="0" hidden="1" customWidth="1"/>
    <col min="10713" max="10713" width="10.7109375" customWidth="1"/>
    <col min="10714" max="10714" width="14.5703125" customWidth="1"/>
    <col min="10715" max="10715" width="15.85546875" customWidth="1"/>
    <col min="10728" max="10748" width="0" hidden="1" customWidth="1"/>
    <col min="10941" max="10941" width="8.140625" customWidth="1"/>
    <col min="10942" max="10942" width="1.5703125" customWidth="1"/>
    <col min="10943" max="10943" width="4" customWidth="1"/>
    <col min="10944" max="10944" width="4.140625" customWidth="1"/>
    <col min="10945" max="10945" width="16.7109375" customWidth="1"/>
    <col min="10946" max="10947" width="10.85546875" customWidth="1"/>
    <col min="10948" max="10948" width="12.140625" customWidth="1"/>
    <col min="10949" max="10949" width="6.85546875" customWidth="1"/>
    <col min="10950" max="10950" width="5" customWidth="1"/>
    <col min="10951" max="10951" width="11.140625" customWidth="1"/>
    <col min="10952" max="10952" width="11.7109375" customWidth="1"/>
    <col min="10953" max="10954" width="5.85546875" customWidth="1"/>
    <col min="10955" max="10955" width="1.85546875" customWidth="1"/>
    <col min="10956" max="10956" width="12.140625" customWidth="1"/>
    <col min="10957" max="10957" width="4" customWidth="1"/>
    <col min="10958" max="10958" width="1.5703125" customWidth="1"/>
    <col min="10959" max="10959" width="7.85546875" customWidth="1"/>
    <col min="10960" max="10968" width="0" hidden="1" customWidth="1"/>
    <col min="10969" max="10969" width="10.7109375" customWidth="1"/>
    <col min="10970" max="10970" width="14.5703125" customWidth="1"/>
    <col min="10971" max="10971" width="15.85546875" customWidth="1"/>
    <col min="10984" max="11004" width="0" hidden="1" customWidth="1"/>
    <col min="11197" max="11197" width="8.140625" customWidth="1"/>
    <col min="11198" max="11198" width="1.5703125" customWidth="1"/>
    <col min="11199" max="11199" width="4" customWidth="1"/>
    <col min="11200" max="11200" width="4.140625" customWidth="1"/>
    <col min="11201" max="11201" width="16.7109375" customWidth="1"/>
    <col min="11202" max="11203" width="10.85546875" customWidth="1"/>
    <col min="11204" max="11204" width="12.140625" customWidth="1"/>
    <col min="11205" max="11205" width="6.85546875" customWidth="1"/>
    <col min="11206" max="11206" width="5" customWidth="1"/>
    <col min="11207" max="11207" width="11.140625" customWidth="1"/>
    <col min="11208" max="11208" width="11.7109375" customWidth="1"/>
    <col min="11209" max="11210" width="5.85546875" customWidth="1"/>
    <col min="11211" max="11211" width="1.85546875" customWidth="1"/>
    <col min="11212" max="11212" width="12.140625" customWidth="1"/>
    <col min="11213" max="11213" width="4" customWidth="1"/>
    <col min="11214" max="11214" width="1.5703125" customWidth="1"/>
    <col min="11215" max="11215" width="7.85546875" customWidth="1"/>
    <col min="11216" max="11224" width="0" hidden="1" customWidth="1"/>
    <col min="11225" max="11225" width="10.7109375" customWidth="1"/>
    <col min="11226" max="11226" width="14.5703125" customWidth="1"/>
    <col min="11227" max="11227" width="15.85546875" customWidth="1"/>
    <col min="11240" max="11260" width="0" hidden="1" customWidth="1"/>
    <col min="11453" max="11453" width="8.140625" customWidth="1"/>
    <col min="11454" max="11454" width="1.5703125" customWidth="1"/>
    <col min="11455" max="11455" width="4" customWidth="1"/>
    <col min="11456" max="11456" width="4.140625" customWidth="1"/>
    <col min="11457" max="11457" width="16.7109375" customWidth="1"/>
    <col min="11458" max="11459" width="10.85546875" customWidth="1"/>
    <col min="11460" max="11460" width="12.140625" customWidth="1"/>
    <col min="11461" max="11461" width="6.85546875" customWidth="1"/>
    <col min="11462" max="11462" width="5" customWidth="1"/>
    <col min="11463" max="11463" width="11.140625" customWidth="1"/>
    <col min="11464" max="11464" width="11.7109375" customWidth="1"/>
    <col min="11465" max="11466" width="5.85546875" customWidth="1"/>
    <col min="11467" max="11467" width="1.85546875" customWidth="1"/>
    <col min="11468" max="11468" width="12.140625" customWidth="1"/>
    <col min="11469" max="11469" width="4" customWidth="1"/>
    <col min="11470" max="11470" width="1.5703125" customWidth="1"/>
    <col min="11471" max="11471" width="7.85546875" customWidth="1"/>
    <col min="11472" max="11480" width="0" hidden="1" customWidth="1"/>
    <col min="11481" max="11481" width="10.7109375" customWidth="1"/>
    <col min="11482" max="11482" width="14.5703125" customWidth="1"/>
    <col min="11483" max="11483" width="15.85546875" customWidth="1"/>
    <col min="11496" max="11516" width="0" hidden="1" customWidth="1"/>
    <col min="11709" max="11709" width="8.140625" customWidth="1"/>
    <col min="11710" max="11710" width="1.5703125" customWidth="1"/>
    <col min="11711" max="11711" width="4" customWidth="1"/>
    <col min="11712" max="11712" width="4.140625" customWidth="1"/>
    <col min="11713" max="11713" width="16.7109375" customWidth="1"/>
    <col min="11714" max="11715" width="10.85546875" customWidth="1"/>
    <col min="11716" max="11716" width="12.140625" customWidth="1"/>
    <col min="11717" max="11717" width="6.85546875" customWidth="1"/>
    <col min="11718" max="11718" width="5" customWidth="1"/>
    <col min="11719" max="11719" width="11.140625" customWidth="1"/>
    <col min="11720" max="11720" width="11.7109375" customWidth="1"/>
    <col min="11721" max="11722" width="5.85546875" customWidth="1"/>
    <col min="11723" max="11723" width="1.85546875" customWidth="1"/>
    <col min="11724" max="11724" width="12.140625" customWidth="1"/>
    <col min="11725" max="11725" width="4" customWidth="1"/>
    <col min="11726" max="11726" width="1.5703125" customWidth="1"/>
    <col min="11727" max="11727" width="7.85546875" customWidth="1"/>
    <col min="11728" max="11736" width="0" hidden="1" customWidth="1"/>
    <col min="11737" max="11737" width="10.7109375" customWidth="1"/>
    <col min="11738" max="11738" width="14.5703125" customWidth="1"/>
    <col min="11739" max="11739" width="15.85546875" customWidth="1"/>
    <col min="11752" max="11772" width="0" hidden="1" customWidth="1"/>
    <col min="11965" max="11965" width="8.140625" customWidth="1"/>
    <col min="11966" max="11966" width="1.5703125" customWidth="1"/>
    <col min="11967" max="11967" width="4" customWidth="1"/>
    <col min="11968" max="11968" width="4.140625" customWidth="1"/>
    <col min="11969" max="11969" width="16.7109375" customWidth="1"/>
    <col min="11970" max="11971" width="10.85546875" customWidth="1"/>
    <col min="11972" max="11972" width="12.140625" customWidth="1"/>
    <col min="11973" max="11973" width="6.85546875" customWidth="1"/>
    <col min="11974" max="11974" width="5" customWidth="1"/>
    <col min="11975" max="11975" width="11.140625" customWidth="1"/>
    <col min="11976" max="11976" width="11.7109375" customWidth="1"/>
    <col min="11977" max="11978" width="5.85546875" customWidth="1"/>
    <col min="11979" max="11979" width="1.85546875" customWidth="1"/>
    <col min="11980" max="11980" width="12.140625" customWidth="1"/>
    <col min="11981" max="11981" width="4" customWidth="1"/>
    <col min="11982" max="11982" width="1.5703125" customWidth="1"/>
    <col min="11983" max="11983" width="7.85546875" customWidth="1"/>
    <col min="11984" max="11992" width="0" hidden="1" customWidth="1"/>
    <col min="11993" max="11993" width="10.7109375" customWidth="1"/>
    <col min="11994" max="11994" width="14.5703125" customWidth="1"/>
    <col min="11995" max="11995" width="15.85546875" customWidth="1"/>
    <col min="12008" max="12028" width="0" hidden="1" customWidth="1"/>
    <col min="12221" max="12221" width="8.140625" customWidth="1"/>
    <col min="12222" max="12222" width="1.5703125" customWidth="1"/>
    <col min="12223" max="12223" width="4" customWidth="1"/>
    <col min="12224" max="12224" width="4.140625" customWidth="1"/>
    <col min="12225" max="12225" width="16.7109375" customWidth="1"/>
    <col min="12226" max="12227" width="10.85546875" customWidth="1"/>
    <col min="12228" max="12228" width="12.140625" customWidth="1"/>
    <col min="12229" max="12229" width="6.85546875" customWidth="1"/>
    <col min="12230" max="12230" width="5" customWidth="1"/>
    <col min="12231" max="12231" width="11.140625" customWidth="1"/>
    <col min="12232" max="12232" width="11.7109375" customWidth="1"/>
    <col min="12233" max="12234" width="5.85546875" customWidth="1"/>
    <col min="12235" max="12235" width="1.85546875" customWidth="1"/>
    <col min="12236" max="12236" width="12.140625" customWidth="1"/>
    <col min="12237" max="12237" width="4" customWidth="1"/>
    <col min="12238" max="12238" width="1.5703125" customWidth="1"/>
    <col min="12239" max="12239" width="7.85546875" customWidth="1"/>
    <col min="12240" max="12248" width="0" hidden="1" customWidth="1"/>
    <col min="12249" max="12249" width="10.7109375" customWidth="1"/>
    <col min="12250" max="12250" width="14.5703125" customWidth="1"/>
    <col min="12251" max="12251" width="15.85546875" customWidth="1"/>
    <col min="12264" max="12284" width="0" hidden="1" customWidth="1"/>
    <col min="12477" max="12477" width="8.140625" customWidth="1"/>
    <col min="12478" max="12478" width="1.5703125" customWidth="1"/>
    <col min="12479" max="12479" width="4" customWidth="1"/>
    <col min="12480" max="12480" width="4.140625" customWidth="1"/>
    <col min="12481" max="12481" width="16.7109375" customWidth="1"/>
    <col min="12482" max="12483" width="10.85546875" customWidth="1"/>
    <col min="12484" max="12484" width="12.140625" customWidth="1"/>
    <col min="12485" max="12485" width="6.85546875" customWidth="1"/>
    <col min="12486" max="12486" width="5" customWidth="1"/>
    <col min="12487" max="12487" width="11.140625" customWidth="1"/>
    <col min="12488" max="12488" width="11.7109375" customWidth="1"/>
    <col min="12489" max="12490" width="5.85546875" customWidth="1"/>
    <col min="12491" max="12491" width="1.85546875" customWidth="1"/>
    <col min="12492" max="12492" width="12.140625" customWidth="1"/>
    <col min="12493" max="12493" width="4" customWidth="1"/>
    <col min="12494" max="12494" width="1.5703125" customWidth="1"/>
    <col min="12495" max="12495" width="7.85546875" customWidth="1"/>
    <col min="12496" max="12504" width="0" hidden="1" customWidth="1"/>
    <col min="12505" max="12505" width="10.7109375" customWidth="1"/>
    <col min="12506" max="12506" width="14.5703125" customWidth="1"/>
    <col min="12507" max="12507" width="15.85546875" customWidth="1"/>
    <col min="12520" max="12540" width="0" hidden="1" customWidth="1"/>
    <col min="12733" max="12733" width="8.140625" customWidth="1"/>
    <col min="12734" max="12734" width="1.5703125" customWidth="1"/>
    <col min="12735" max="12735" width="4" customWidth="1"/>
    <col min="12736" max="12736" width="4.140625" customWidth="1"/>
    <col min="12737" max="12737" width="16.7109375" customWidth="1"/>
    <col min="12738" max="12739" width="10.85546875" customWidth="1"/>
    <col min="12740" max="12740" width="12.140625" customWidth="1"/>
    <col min="12741" max="12741" width="6.85546875" customWidth="1"/>
    <col min="12742" max="12742" width="5" customWidth="1"/>
    <col min="12743" max="12743" width="11.140625" customWidth="1"/>
    <col min="12744" max="12744" width="11.7109375" customWidth="1"/>
    <col min="12745" max="12746" width="5.85546875" customWidth="1"/>
    <col min="12747" max="12747" width="1.85546875" customWidth="1"/>
    <col min="12748" max="12748" width="12.140625" customWidth="1"/>
    <col min="12749" max="12749" width="4" customWidth="1"/>
    <col min="12750" max="12750" width="1.5703125" customWidth="1"/>
    <col min="12751" max="12751" width="7.85546875" customWidth="1"/>
    <col min="12752" max="12760" width="0" hidden="1" customWidth="1"/>
    <col min="12761" max="12761" width="10.7109375" customWidth="1"/>
    <col min="12762" max="12762" width="14.5703125" customWidth="1"/>
    <col min="12763" max="12763" width="15.85546875" customWidth="1"/>
    <col min="12776" max="12796" width="0" hidden="1" customWidth="1"/>
    <col min="12989" max="12989" width="8.140625" customWidth="1"/>
    <col min="12990" max="12990" width="1.5703125" customWidth="1"/>
    <col min="12991" max="12991" width="4" customWidth="1"/>
    <col min="12992" max="12992" width="4.140625" customWidth="1"/>
    <col min="12993" max="12993" width="16.7109375" customWidth="1"/>
    <col min="12994" max="12995" width="10.85546875" customWidth="1"/>
    <col min="12996" max="12996" width="12.140625" customWidth="1"/>
    <col min="12997" max="12997" width="6.85546875" customWidth="1"/>
    <col min="12998" max="12998" width="5" customWidth="1"/>
    <col min="12999" max="12999" width="11.140625" customWidth="1"/>
    <col min="13000" max="13000" width="11.7109375" customWidth="1"/>
    <col min="13001" max="13002" width="5.85546875" customWidth="1"/>
    <col min="13003" max="13003" width="1.85546875" customWidth="1"/>
    <col min="13004" max="13004" width="12.140625" customWidth="1"/>
    <col min="13005" max="13005" width="4" customWidth="1"/>
    <col min="13006" max="13006" width="1.5703125" customWidth="1"/>
    <col min="13007" max="13007" width="7.85546875" customWidth="1"/>
    <col min="13008" max="13016" width="0" hidden="1" customWidth="1"/>
    <col min="13017" max="13017" width="10.7109375" customWidth="1"/>
    <col min="13018" max="13018" width="14.5703125" customWidth="1"/>
    <col min="13019" max="13019" width="15.85546875" customWidth="1"/>
    <col min="13032" max="13052" width="0" hidden="1" customWidth="1"/>
    <col min="13245" max="13245" width="8.140625" customWidth="1"/>
    <col min="13246" max="13246" width="1.5703125" customWidth="1"/>
    <col min="13247" max="13247" width="4" customWidth="1"/>
    <col min="13248" max="13248" width="4.140625" customWidth="1"/>
    <col min="13249" max="13249" width="16.7109375" customWidth="1"/>
    <col min="13250" max="13251" width="10.85546875" customWidth="1"/>
    <col min="13252" max="13252" width="12.140625" customWidth="1"/>
    <col min="13253" max="13253" width="6.85546875" customWidth="1"/>
    <col min="13254" max="13254" width="5" customWidth="1"/>
    <col min="13255" max="13255" width="11.140625" customWidth="1"/>
    <col min="13256" max="13256" width="11.7109375" customWidth="1"/>
    <col min="13257" max="13258" width="5.85546875" customWidth="1"/>
    <col min="13259" max="13259" width="1.85546875" customWidth="1"/>
    <col min="13260" max="13260" width="12.140625" customWidth="1"/>
    <col min="13261" max="13261" width="4" customWidth="1"/>
    <col min="13262" max="13262" width="1.5703125" customWidth="1"/>
    <col min="13263" max="13263" width="7.85546875" customWidth="1"/>
    <col min="13264" max="13272" width="0" hidden="1" customWidth="1"/>
    <col min="13273" max="13273" width="10.7109375" customWidth="1"/>
    <col min="13274" max="13274" width="14.5703125" customWidth="1"/>
    <col min="13275" max="13275" width="15.85546875" customWidth="1"/>
    <col min="13288" max="13308" width="0" hidden="1" customWidth="1"/>
    <col min="13501" max="13501" width="8.140625" customWidth="1"/>
    <col min="13502" max="13502" width="1.5703125" customWidth="1"/>
    <col min="13503" max="13503" width="4" customWidth="1"/>
    <col min="13504" max="13504" width="4.140625" customWidth="1"/>
    <col min="13505" max="13505" width="16.7109375" customWidth="1"/>
    <col min="13506" max="13507" width="10.85546875" customWidth="1"/>
    <col min="13508" max="13508" width="12.140625" customWidth="1"/>
    <col min="13509" max="13509" width="6.85546875" customWidth="1"/>
    <col min="13510" max="13510" width="5" customWidth="1"/>
    <col min="13511" max="13511" width="11.140625" customWidth="1"/>
    <col min="13512" max="13512" width="11.7109375" customWidth="1"/>
    <col min="13513" max="13514" width="5.85546875" customWidth="1"/>
    <col min="13515" max="13515" width="1.85546875" customWidth="1"/>
    <col min="13516" max="13516" width="12.140625" customWidth="1"/>
    <col min="13517" max="13517" width="4" customWidth="1"/>
    <col min="13518" max="13518" width="1.5703125" customWidth="1"/>
    <col min="13519" max="13519" width="7.85546875" customWidth="1"/>
    <col min="13520" max="13528" width="0" hidden="1" customWidth="1"/>
    <col min="13529" max="13529" width="10.7109375" customWidth="1"/>
    <col min="13530" max="13530" width="14.5703125" customWidth="1"/>
    <col min="13531" max="13531" width="15.85546875" customWidth="1"/>
    <col min="13544" max="13564" width="0" hidden="1" customWidth="1"/>
    <col min="13757" max="13757" width="8.140625" customWidth="1"/>
    <col min="13758" max="13758" width="1.5703125" customWidth="1"/>
    <col min="13759" max="13759" width="4" customWidth="1"/>
    <col min="13760" max="13760" width="4.140625" customWidth="1"/>
    <col min="13761" max="13761" width="16.7109375" customWidth="1"/>
    <col min="13762" max="13763" width="10.85546875" customWidth="1"/>
    <col min="13764" max="13764" width="12.140625" customWidth="1"/>
    <col min="13765" max="13765" width="6.85546875" customWidth="1"/>
    <col min="13766" max="13766" width="5" customWidth="1"/>
    <col min="13767" max="13767" width="11.140625" customWidth="1"/>
    <col min="13768" max="13768" width="11.7109375" customWidth="1"/>
    <col min="13769" max="13770" width="5.85546875" customWidth="1"/>
    <col min="13771" max="13771" width="1.85546875" customWidth="1"/>
    <col min="13772" max="13772" width="12.140625" customWidth="1"/>
    <col min="13773" max="13773" width="4" customWidth="1"/>
    <col min="13774" max="13774" width="1.5703125" customWidth="1"/>
    <col min="13775" max="13775" width="7.85546875" customWidth="1"/>
    <col min="13776" max="13784" width="0" hidden="1" customWidth="1"/>
    <col min="13785" max="13785" width="10.7109375" customWidth="1"/>
    <col min="13786" max="13786" width="14.5703125" customWidth="1"/>
    <col min="13787" max="13787" width="15.85546875" customWidth="1"/>
    <col min="13800" max="13820" width="0" hidden="1" customWidth="1"/>
    <col min="14013" max="14013" width="8.140625" customWidth="1"/>
    <col min="14014" max="14014" width="1.5703125" customWidth="1"/>
    <col min="14015" max="14015" width="4" customWidth="1"/>
    <col min="14016" max="14016" width="4.140625" customWidth="1"/>
    <col min="14017" max="14017" width="16.7109375" customWidth="1"/>
    <col min="14018" max="14019" width="10.85546875" customWidth="1"/>
    <col min="14020" max="14020" width="12.140625" customWidth="1"/>
    <col min="14021" max="14021" width="6.85546875" customWidth="1"/>
    <col min="14022" max="14022" width="5" customWidth="1"/>
    <col min="14023" max="14023" width="11.140625" customWidth="1"/>
    <col min="14024" max="14024" width="11.7109375" customWidth="1"/>
    <col min="14025" max="14026" width="5.85546875" customWidth="1"/>
    <col min="14027" max="14027" width="1.85546875" customWidth="1"/>
    <col min="14028" max="14028" width="12.140625" customWidth="1"/>
    <col min="14029" max="14029" width="4" customWidth="1"/>
    <col min="14030" max="14030" width="1.5703125" customWidth="1"/>
    <col min="14031" max="14031" width="7.85546875" customWidth="1"/>
    <col min="14032" max="14040" width="0" hidden="1" customWidth="1"/>
    <col min="14041" max="14041" width="10.7109375" customWidth="1"/>
    <col min="14042" max="14042" width="14.5703125" customWidth="1"/>
    <col min="14043" max="14043" width="15.85546875" customWidth="1"/>
    <col min="14056" max="14076" width="0" hidden="1" customWidth="1"/>
    <col min="14269" max="14269" width="8.140625" customWidth="1"/>
    <col min="14270" max="14270" width="1.5703125" customWidth="1"/>
    <col min="14271" max="14271" width="4" customWidth="1"/>
    <col min="14272" max="14272" width="4.140625" customWidth="1"/>
    <col min="14273" max="14273" width="16.7109375" customWidth="1"/>
    <col min="14274" max="14275" width="10.85546875" customWidth="1"/>
    <col min="14276" max="14276" width="12.140625" customWidth="1"/>
    <col min="14277" max="14277" width="6.85546875" customWidth="1"/>
    <col min="14278" max="14278" width="5" customWidth="1"/>
    <col min="14279" max="14279" width="11.140625" customWidth="1"/>
    <col min="14280" max="14280" width="11.7109375" customWidth="1"/>
    <col min="14281" max="14282" width="5.85546875" customWidth="1"/>
    <col min="14283" max="14283" width="1.85546875" customWidth="1"/>
    <col min="14284" max="14284" width="12.140625" customWidth="1"/>
    <col min="14285" max="14285" width="4" customWidth="1"/>
    <col min="14286" max="14286" width="1.5703125" customWidth="1"/>
    <col min="14287" max="14287" width="7.85546875" customWidth="1"/>
    <col min="14288" max="14296" width="0" hidden="1" customWidth="1"/>
    <col min="14297" max="14297" width="10.7109375" customWidth="1"/>
    <col min="14298" max="14298" width="14.5703125" customWidth="1"/>
    <col min="14299" max="14299" width="15.85546875" customWidth="1"/>
    <col min="14312" max="14332" width="0" hidden="1" customWidth="1"/>
    <col min="14525" max="14525" width="8.140625" customWidth="1"/>
    <col min="14526" max="14526" width="1.5703125" customWidth="1"/>
    <col min="14527" max="14527" width="4" customWidth="1"/>
    <col min="14528" max="14528" width="4.140625" customWidth="1"/>
    <col min="14529" max="14529" width="16.7109375" customWidth="1"/>
    <col min="14530" max="14531" width="10.85546875" customWidth="1"/>
    <col min="14532" max="14532" width="12.140625" customWidth="1"/>
    <col min="14533" max="14533" width="6.85546875" customWidth="1"/>
    <col min="14534" max="14534" width="5" customWidth="1"/>
    <col min="14535" max="14535" width="11.140625" customWidth="1"/>
    <col min="14536" max="14536" width="11.7109375" customWidth="1"/>
    <col min="14537" max="14538" width="5.85546875" customWidth="1"/>
    <col min="14539" max="14539" width="1.85546875" customWidth="1"/>
    <col min="14540" max="14540" width="12.140625" customWidth="1"/>
    <col min="14541" max="14541" width="4" customWidth="1"/>
    <col min="14542" max="14542" width="1.5703125" customWidth="1"/>
    <col min="14543" max="14543" width="7.85546875" customWidth="1"/>
    <col min="14544" max="14552" width="0" hidden="1" customWidth="1"/>
    <col min="14553" max="14553" width="10.7109375" customWidth="1"/>
    <col min="14554" max="14554" width="14.5703125" customWidth="1"/>
    <col min="14555" max="14555" width="15.85546875" customWidth="1"/>
    <col min="14568" max="14588" width="0" hidden="1" customWidth="1"/>
    <col min="14781" max="14781" width="8.140625" customWidth="1"/>
    <col min="14782" max="14782" width="1.5703125" customWidth="1"/>
    <col min="14783" max="14783" width="4" customWidth="1"/>
    <col min="14784" max="14784" width="4.140625" customWidth="1"/>
    <col min="14785" max="14785" width="16.7109375" customWidth="1"/>
    <col min="14786" max="14787" width="10.85546875" customWidth="1"/>
    <col min="14788" max="14788" width="12.140625" customWidth="1"/>
    <col min="14789" max="14789" width="6.85546875" customWidth="1"/>
    <col min="14790" max="14790" width="5" customWidth="1"/>
    <col min="14791" max="14791" width="11.140625" customWidth="1"/>
    <col min="14792" max="14792" width="11.7109375" customWidth="1"/>
    <col min="14793" max="14794" width="5.85546875" customWidth="1"/>
    <col min="14795" max="14795" width="1.85546875" customWidth="1"/>
    <col min="14796" max="14796" width="12.140625" customWidth="1"/>
    <col min="14797" max="14797" width="4" customWidth="1"/>
    <col min="14798" max="14798" width="1.5703125" customWidth="1"/>
    <col min="14799" max="14799" width="7.85546875" customWidth="1"/>
    <col min="14800" max="14808" width="0" hidden="1" customWidth="1"/>
    <col min="14809" max="14809" width="10.7109375" customWidth="1"/>
    <col min="14810" max="14810" width="14.5703125" customWidth="1"/>
    <col min="14811" max="14811" width="15.85546875" customWidth="1"/>
    <col min="14824" max="14844" width="0" hidden="1" customWidth="1"/>
    <col min="15037" max="15037" width="8.140625" customWidth="1"/>
    <col min="15038" max="15038" width="1.5703125" customWidth="1"/>
    <col min="15039" max="15039" width="4" customWidth="1"/>
    <col min="15040" max="15040" width="4.140625" customWidth="1"/>
    <col min="15041" max="15041" width="16.7109375" customWidth="1"/>
    <col min="15042" max="15043" width="10.85546875" customWidth="1"/>
    <col min="15044" max="15044" width="12.140625" customWidth="1"/>
    <col min="15045" max="15045" width="6.85546875" customWidth="1"/>
    <col min="15046" max="15046" width="5" customWidth="1"/>
    <col min="15047" max="15047" width="11.140625" customWidth="1"/>
    <col min="15048" max="15048" width="11.7109375" customWidth="1"/>
    <col min="15049" max="15050" width="5.85546875" customWidth="1"/>
    <col min="15051" max="15051" width="1.85546875" customWidth="1"/>
    <col min="15052" max="15052" width="12.140625" customWidth="1"/>
    <col min="15053" max="15053" width="4" customWidth="1"/>
    <col min="15054" max="15054" width="1.5703125" customWidth="1"/>
    <col min="15055" max="15055" width="7.85546875" customWidth="1"/>
    <col min="15056" max="15064" width="0" hidden="1" customWidth="1"/>
    <col min="15065" max="15065" width="10.7109375" customWidth="1"/>
    <col min="15066" max="15066" width="14.5703125" customWidth="1"/>
    <col min="15067" max="15067" width="15.85546875" customWidth="1"/>
    <col min="15080" max="15100" width="0" hidden="1" customWidth="1"/>
    <col min="15293" max="15293" width="8.140625" customWidth="1"/>
    <col min="15294" max="15294" width="1.5703125" customWidth="1"/>
    <col min="15295" max="15295" width="4" customWidth="1"/>
    <col min="15296" max="15296" width="4.140625" customWidth="1"/>
    <col min="15297" max="15297" width="16.7109375" customWidth="1"/>
    <col min="15298" max="15299" width="10.85546875" customWidth="1"/>
    <col min="15300" max="15300" width="12.140625" customWidth="1"/>
    <col min="15301" max="15301" width="6.85546875" customWidth="1"/>
    <col min="15302" max="15302" width="5" customWidth="1"/>
    <col min="15303" max="15303" width="11.140625" customWidth="1"/>
    <col min="15304" max="15304" width="11.7109375" customWidth="1"/>
    <col min="15305" max="15306" width="5.85546875" customWidth="1"/>
    <col min="15307" max="15307" width="1.85546875" customWidth="1"/>
    <col min="15308" max="15308" width="12.140625" customWidth="1"/>
    <col min="15309" max="15309" width="4" customWidth="1"/>
    <col min="15310" max="15310" width="1.5703125" customWidth="1"/>
    <col min="15311" max="15311" width="7.85546875" customWidth="1"/>
    <col min="15312" max="15320" width="0" hidden="1" customWidth="1"/>
    <col min="15321" max="15321" width="10.7109375" customWidth="1"/>
    <col min="15322" max="15322" width="14.5703125" customWidth="1"/>
    <col min="15323" max="15323" width="15.85546875" customWidth="1"/>
    <col min="15336" max="15356" width="0" hidden="1" customWidth="1"/>
    <col min="15549" max="15549" width="8.140625" customWidth="1"/>
    <col min="15550" max="15550" width="1.5703125" customWidth="1"/>
    <col min="15551" max="15551" width="4" customWidth="1"/>
    <col min="15552" max="15552" width="4.140625" customWidth="1"/>
    <col min="15553" max="15553" width="16.7109375" customWidth="1"/>
    <col min="15554" max="15555" width="10.85546875" customWidth="1"/>
    <col min="15556" max="15556" width="12.140625" customWidth="1"/>
    <col min="15557" max="15557" width="6.85546875" customWidth="1"/>
    <col min="15558" max="15558" width="5" customWidth="1"/>
    <col min="15559" max="15559" width="11.140625" customWidth="1"/>
    <col min="15560" max="15560" width="11.7109375" customWidth="1"/>
    <col min="15561" max="15562" width="5.85546875" customWidth="1"/>
    <col min="15563" max="15563" width="1.85546875" customWidth="1"/>
    <col min="15564" max="15564" width="12.140625" customWidth="1"/>
    <col min="15565" max="15565" width="4" customWidth="1"/>
    <col min="15566" max="15566" width="1.5703125" customWidth="1"/>
    <col min="15567" max="15567" width="7.85546875" customWidth="1"/>
    <col min="15568" max="15576" width="0" hidden="1" customWidth="1"/>
    <col min="15577" max="15577" width="10.7109375" customWidth="1"/>
    <col min="15578" max="15578" width="14.5703125" customWidth="1"/>
    <col min="15579" max="15579" width="15.85546875" customWidth="1"/>
    <col min="15592" max="15612" width="0" hidden="1" customWidth="1"/>
    <col min="15805" max="15805" width="8.140625" customWidth="1"/>
    <col min="15806" max="15806" width="1.5703125" customWidth="1"/>
    <col min="15807" max="15807" width="4" customWidth="1"/>
    <col min="15808" max="15808" width="4.140625" customWidth="1"/>
    <col min="15809" max="15809" width="16.7109375" customWidth="1"/>
    <col min="15810" max="15811" width="10.85546875" customWidth="1"/>
    <col min="15812" max="15812" width="12.140625" customWidth="1"/>
    <col min="15813" max="15813" width="6.85546875" customWidth="1"/>
    <col min="15814" max="15814" width="5" customWidth="1"/>
    <col min="15815" max="15815" width="11.140625" customWidth="1"/>
    <col min="15816" max="15816" width="11.7109375" customWidth="1"/>
    <col min="15817" max="15818" width="5.85546875" customWidth="1"/>
    <col min="15819" max="15819" width="1.85546875" customWidth="1"/>
    <col min="15820" max="15820" width="12.140625" customWidth="1"/>
    <col min="15821" max="15821" width="4" customWidth="1"/>
    <col min="15822" max="15822" width="1.5703125" customWidth="1"/>
    <col min="15823" max="15823" width="7.85546875" customWidth="1"/>
    <col min="15824" max="15832" width="0" hidden="1" customWidth="1"/>
    <col min="15833" max="15833" width="10.7109375" customWidth="1"/>
    <col min="15834" max="15834" width="14.5703125" customWidth="1"/>
    <col min="15835" max="15835" width="15.85546875" customWidth="1"/>
    <col min="15848" max="15868" width="0" hidden="1" customWidth="1"/>
    <col min="16061" max="16061" width="8.140625" customWidth="1"/>
    <col min="16062" max="16062" width="1.5703125" customWidth="1"/>
    <col min="16063" max="16063" width="4" customWidth="1"/>
    <col min="16064" max="16064" width="4.140625" customWidth="1"/>
    <col min="16065" max="16065" width="16.7109375" customWidth="1"/>
    <col min="16066" max="16067" width="10.85546875" customWidth="1"/>
    <col min="16068" max="16068" width="12.140625" customWidth="1"/>
    <col min="16069" max="16069" width="6.85546875" customWidth="1"/>
    <col min="16070" max="16070" width="5" customWidth="1"/>
    <col min="16071" max="16071" width="11.140625" customWidth="1"/>
    <col min="16072" max="16072" width="11.7109375" customWidth="1"/>
    <col min="16073" max="16074" width="5.85546875" customWidth="1"/>
    <col min="16075" max="16075" width="1.85546875" customWidth="1"/>
    <col min="16076" max="16076" width="12.140625" customWidth="1"/>
    <col min="16077" max="16077" width="4" customWidth="1"/>
    <col min="16078" max="16078" width="1.5703125" customWidth="1"/>
    <col min="16079" max="16079" width="7.85546875" customWidth="1"/>
    <col min="16080" max="16088" width="0" hidden="1" customWidth="1"/>
    <col min="16089" max="16089" width="10.7109375" customWidth="1"/>
    <col min="16090" max="16090" width="14.5703125" customWidth="1"/>
    <col min="16091" max="16091" width="15.85546875" customWidth="1"/>
    <col min="16104" max="16124" width="0" hidden="1" customWidth="1"/>
  </cols>
  <sheetData>
    <row r="1" spans="1:28" ht="21.75" customHeight="1" x14ac:dyDescent="0.25">
      <c r="A1" s="1"/>
      <c r="B1" s="1"/>
      <c r="C1" s="1"/>
      <c r="D1" s="2" t="s">
        <v>0</v>
      </c>
      <c r="E1" s="1"/>
      <c r="F1" s="1"/>
      <c r="G1" s="1"/>
      <c r="H1" s="133"/>
      <c r="I1" s="133"/>
      <c r="J1" s="133"/>
      <c r="K1" s="133"/>
      <c r="L1" s="1"/>
      <c r="M1" s="1"/>
      <c r="N1" s="1"/>
      <c r="O1" s="2" t="s">
        <v>1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6.950000000000003" customHeight="1" x14ac:dyDescent="0.25">
      <c r="C2" s="134" t="s">
        <v>2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S2" s="135" t="s">
        <v>3</v>
      </c>
      <c r="T2" s="135"/>
      <c r="U2" s="135"/>
      <c r="V2" s="135"/>
      <c r="W2" s="135"/>
      <c r="X2" s="135"/>
      <c r="Y2" s="135"/>
      <c r="Z2" s="135"/>
      <c r="AA2" s="135"/>
      <c r="AB2" s="135"/>
    </row>
    <row r="3" spans="1:28" ht="6.95" customHeight="1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</row>
    <row r="4" spans="1:28" ht="36.950000000000003" customHeight="1" x14ac:dyDescent="0.25">
      <c r="B4" s="6"/>
      <c r="C4" s="123" t="s">
        <v>5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7"/>
      <c r="T4" s="8" t="s">
        <v>6</v>
      </c>
    </row>
    <row r="5" spans="1:28" ht="6.95" customHeight="1" x14ac:dyDescent="0.25">
      <c r="B5" s="6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7"/>
    </row>
    <row r="6" spans="1:28" ht="25.35" customHeight="1" x14ac:dyDescent="0.25">
      <c r="B6" s="6"/>
      <c r="C6" s="9"/>
      <c r="D6" s="10" t="s">
        <v>7</v>
      </c>
      <c r="E6" s="9"/>
      <c r="F6" s="124" t="str">
        <f>'[1]Rekapitulace stavby'!K6</f>
        <v>Malá zasedací místnost rektora MU v Brně. Žerotínovo náměstí 617/6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9"/>
      <c r="R6" s="7"/>
    </row>
    <row r="7" spans="1:28" s="11" customFormat="1" ht="32.85" customHeight="1" x14ac:dyDescent="0.25">
      <c r="B7" s="12"/>
      <c r="C7" s="13"/>
      <c r="D7" s="14" t="s">
        <v>8</v>
      </c>
      <c r="E7" s="13"/>
      <c r="F7" s="136" t="s">
        <v>9</v>
      </c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"/>
      <c r="R7" s="15"/>
    </row>
    <row r="8" spans="1:28" s="11" customFormat="1" ht="14.45" customHeight="1" x14ac:dyDescent="0.25">
      <c r="B8" s="12"/>
      <c r="C8" s="13"/>
      <c r="D8" s="10" t="s">
        <v>10</v>
      </c>
      <c r="E8" s="13"/>
      <c r="F8" s="16"/>
      <c r="G8" s="13"/>
      <c r="H8" s="13"/>
      <c r="I8" s="13"/>
      <c r="J8" s="13"/>
      <c r="K8" s="13"/>
      <c r="L8" s="13"/>
      <c r="M8" s="10" t="s">
        <v>11</v>
      </c>
      <c r="N8" s="13"/>
      <c r="O8" s="16"/>
      <c r="P8" s="13"/>
      <c r="Q8" s="13"/>
      <c r="R8" s="15"/>
    </row>
    <row r="9" spans="1:28" s="11" customFormat="1" ht="14.45" customHeight="1" x14ac:dyDescent="0.25">
      <c r="B9" s="12"/>
      <c r="C9" s="13"/>
      <c r="D9" s="10" t="s">
        <v>12</v>
      </c>
      <c r="E9" s="13"/>
      <c r="F9" s="16" t="s">
        <v>13</v>
      </c>
      <c r="G9" s="13"/>
      <c r="H9" s="13"/>
      <c r="I9" s="13"/>
      <c r="J9" s="13"/>
      <c r="K9" s="13"/>
      <c r="L9" s="13"/>
      <c r="M9" s="10" t="s">
        <v>14</v>
      </c>
      <c r="N9" s="13"/>
      <c r="O9" s="116" t="str">
        <f>'[1]Rekapitulace stavby'!AN8</f>
        <v>23.1.2016</v>
      </c>
      <c r="P9" s="116"/>
      <c r="Q9" s="13"/>
      <c r="R9" s="15"/>
    </row>
    <row r="10" spans="1:28" s="11" customFormat="1" ht="10.9" customHeight="1" x14ac:dyDescent="0.25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5"/>
    </row>
    <row r="11" spans="1:28" s="11" customFormat="1" ht="14.45" customHeight="1" x14ac:dyDescent="0.25">
      <c r="B11" s="12"/>
      <c r="C11" s="13"/>
      <c r="D11" s="10" t="s">
        <v>15</v>
      </c>
      <c r="E11" s="13"/>
      <c r="F11" s="13"/>
      <c r="G11" s="13"/>
      <c r="H11" s="13"/>
      <c r="I11" s="13"/>
      <c r="J11" s="13"/>
      <c r="K11" s="13"/>
      <c r="L11" s="13"/>
      <c r="M11" s="10" t="s">
        <v>16</v>
      </c>
      <c r="N11" s="13"/>
      <c r="O11" s="117"/>
      <c r="P11" s="117"/>
      <c r="Q11" s="13"/>
      <c r="R11" s="15"/>
    </row>
    <row r="12" spans="1:28" s="11" customFormat="1" ht="18" customHeight="1" x14ac:dyDescent="0.25">
      <c r="B12" s="12"/>
      <c r="C12" s="13"/>
      <c r="D12" s="13"/>
      <c r="E12" s="16" t="s">
        <v>17</v>
      </c>
      <c r="F12" s="13"/>
      <c r="G12" s="13"/>
      <c r="H12" s="13"/>
      <c r="I12" s="13"/>
      <c r="J12" s="13"/>
      <c r="K12" s="13"/>
      <c r="L12" s="13"/>
      <c r="M12" s="10" t="s">
        <v>18</v>
      </c>
      <c r="N12" s="13"/>
      <c r="O12" s="117"/>
      <c r="P12" s="117"/>
      <c r="Q12" s="13"/>
      <c r="R12" s="15"/>
    </row>
    <row r="13" spans="1:28" s="11" customFormat="1" ht="6.95" customHeight="1" x14ac:dyDescent="0.25"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5"/>
    </row>
    <row r="14" spans="1:28" s="11" customFormat="1" ht="14.45" customHeight="1" x14ac:dyDescent="0.25">
      <c r="B14" s="12"/>
      <c r="C14" s="13"/>
      <c r="D14" s="10" t="s">
        <v>19</v>
      </c>
      <c r="E14" s="13"/>
      <c r="F14" s="13"/>
      <c r="G14" s="13"/>
      <c r="H14" s="13"/>
      <c r="I14" s="13"/>
      <c r="J14" s="13"/>
      <c r="K14" s="13"/>
      <c r="L14" s="13"/>
      <c r="M14" s="10" t="s">
        <v>16</v>
      </c>
      <c r="N14" s="13"/>
      <c r="O14" s="117"/>
      <c r="P14" s="117"/>
      <c r="Q14" s="13"/>
      <c r="R14" s="15"/>
    </row>
    <row r="15" spans="1:28" s="11" customFormat="1" ht="18" customHeight="1" x14ac:dyDescent="0.25">
      <c r="B15" s="12"/>
      <c r="C15" s="13"/>
      <c r="D15" s="13"/>
      <c r="E15" s="16" t="s">
        <v>20</v>
      </c>
      <c r="F15" s="13"/>
      <c r="G15" s="13"/>
      <c r="H15" s="13"/>
      <c r="I15" s="13"/>
      <c r="J15" s="13"/>
      <c r="K15" s="13"/>
      <c r="L15" s="13"/>
      <c r="M15" s="10" t="s">
        <v>18</v>
      </c>
      <c r="N15" s="13"/>
      <c r="O15" s="117"/>
      <c r="P15" s="117"/>
      <c r="Q15" s="13"/>
      <c r="R15" s="15"/>
    </row>
    <row r="16" spans="1:28" s="11" customFormat="1" ht="6.95" customHeight="1" x14ac:dyDescent="0.25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5"/>
    </row>
    <row r="17" spans="2:18" s="11" customFormat="1" ht="14.45" customHeight="1" x14ac:dyDescent="0.25">
      <c r="B17" s="12"/>
      <c r="C17" s="13"/>
      <c r="D17" s="10" t="s">
        <v>21</v>
      </c>
      <c r="E17" s="13"/>
      <c r="F17" s="13"/>
      <c r="G17" s="13"/>
      <c r="H17" s="13"/>
      <c r="I17" s="13"/>
      <c r="J17" s="13"/>
      <c r="K17" s="13"/>
      <c r="L17" s="13"/>
      <c r="M17" s="10" t="s">
        <v>16</v>
      </c>
      <c r="N17" s="13"/>
      <c r="O17" s="117"/>
      <c r="P17" s="117"/>
      <c r="Q17" s="13"/>
      <c r="R17" s="15"/>
    </row>
    <row r="18" spans="2:18" s="11" customFormat="1" ht="18" customHeight="1" x14ac:dyDescent="0.25">
      <c r="B18" s="12"/>
      <c r="C18" s="13"/>
      <c r="D18" s="13"/>
      <c r="E18" s="16" t="s">
        <v>22</v>
      </c>
      <c r="F18" s="13"/>
      <c r="G18" s="13"/>
      <c r="H18" s="13"/>
      <c r="I18" s="13"/>
      <c r="J18" s="13"/>
      <c r="K18" s="13"/>
      <c r="L18" s="13"/>
      <c r="M18" s="10" t="s">
        <v>18</v>
      </c>
      <c r="N18" s="13"/>
      <c r="O18" s="117"/>
      <c r="P18" s="117"/>
      <c r="Q18" s="13"/>
      <c r="R18" s="15"/>
    </row>
    <row r="19" spans="2:18" s="11" customFormat="1" ht="6.9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5"/>
    </row>
    <row r="20" spans="2:18" s="11" customFormat="1" ht="14.45" customHeight="1" x14ac:dyDescent="0.25">
      <c r="B20" s="12"/>
      <c r="C20" s="13"/>
      <c r="D20" s="10" t="s">
        <v>23</v>
      </c>
      <c r="E20" s="13"/>
      <c r="F20" s="13"/>
      <c r="G20" s="13"/>
      <c r="H20" s="13"/>
      <c r="I20" s="13"/>
      <c r="J20" s="13"/>
      <c r="K20" s="13"/>
      <c r="L20" s="13"/>
      <c r="M20" s="10" t="s">
        <v>16</v>
      </c>
      <c r="N20" s="13"/>
      <c r="O20" s="117"/>
      <c r="P20" s="117"/>
      <c r="Q20" s="13"/>
      <c r="R20" s="15"/>
    </row>
    <row r="21" spans="2:18" s="11" customFormat="1" ht="18" customHeight="1" x14ac:dyDescent="0.25">
      <c r="B21" s="12"/>
      <c r="C21" s="13"/>
      <c r="D21" s="13"/>
      <c r="E21" s="16" t="s">
        <v>24</v>
      </c>
      <c r="F21" s="13"/>
      <c r="G21" s="13"/>
      <c r="H21" s="13"/>
      <c r="I21" s="13"/>
      <c r="J21" s="13"/>
      <c r="K21" s="13"/>
      <c r="L21" s="13"/>
      <c r="M21" s="10" t="s">
        <v>18</v>
      </c>
      <c r="N21" s="13"/>
      <c r="O21" s="117"/>
      <c r="P21" s="117"/>
      <c r="Q21" s="13"/>
      <c r="R21" s="15"/>
    </row>
    <row r="22" spans="2:18" s="11" customFormat="1" ht="6.9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5"/>
    </row>
    <row r="23" spans="2:18" s="11" customFormat="1" ht="14.45" customHeight="1" x14ac:dyDescent="0.25">
      <c r="B23" s="12"/>
      <c r="C23" s="13"/>
      <c r="D23" s="10" t="s">
        <v>25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5"/>
    </row>
    <row r="24" spans="2:18" s="11" customFormat="1" ht="20.45" customHeight="1" x14ac:dyDescent="0.25">
      <c r="B24" s="12"/>
      <c r="C24" s="13"/>
      <c r="D24" s="13"/>
      <c r="E24" s="130"/>
      <c r="F24" s="130"/>
      <c r="G24" s="130"/>
      <c r="H24" s="130"/>
      <c r="I24" s="130"/>
      <c r="J24" s="130"/>
      <c r="K24" s="130"/>
      <c r="L24" s="130"/>
      <c r="M24" s="13"/>
      <c r="N24" s="13"/>
      <c r="O24" s="13"/>
      <c r="P24" s="13"/>
      <c r="Q24" s="13"/>
      <c r="R24" s="15"/>
    </row>
    <row r="25" spans="2:18" s="11" customFormat="1" ht="6.95" customHeight="1" x14ac:dyDescent="0.25"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5"/>
    </row>
    <row r="26" spans="2:18" s="11" customFormat="1" ht="6.95" customHeight="1" x14ac:dyDescent="0.25">
      <c r="B26" s="12"/>
      <c r="C26" s="13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3"/>
      <c r="R26" s="15"/>
    </row>
    <row r="27" spans="2:18" s="11" customFormat="1" ht="14.45" customHeight="1" x14ac:dyDescent="0.25">
      <c r="B27" s="12"/>
      <c r="C27" s="13"/>
      <c r="D27" s="18" t="s">
        <v>26</v>
      </c>
      <c r="E27" s="13"/>
      <c r="F27" s="13"/>
      <c r="G27" s="13"/>
      <c r="H27" s="13"/>
      <c r="I27" s="13"/>
      <c r="J27" s="13"/>
      <c r="K27" s="13"/>
      <c r="L27" s="13"/>
      <c r="M27" s="131">
        <f>N97</f>
        <v>0</v>
      </c>
      <c r="N27" s="131"/>
      <c r="O27" s="131"/>
      <c r="P27" s="131"/>
      <c r="Q27" s="13"/>
      <c r="R27" s="15"/>
    </row>
    <row r="28" spans="2:18" s="11" customFormat="1" ht="14.45" customHeight="1" x14ac:dyDescent="0.25">
      <c r="B28" s="12"/>
      <c r="C28" s="13"/>
      <c r="D28" s="19" t="s">
        <v>27</v>
      </c>
      <c r="E28" s="13"/>
      <c r="F28" s="13"/>
      <c r="G28" s="13"/>
      <c r="H28" s="13"/>
      <c r="I28" s="13"/>
      <c r="J28" s="13"/>
      <c r="K28" s="13"/>
      <c r="L28" s="13"/>
      <c r="M28" s="131">
        <f>N99</f>
        <v>0</v>
      </c>
      <c r="N28" s="131"/>
      <c r="O28" s="131"/>
      <c r="P28" s="131"/>
      <c r="Q28" s="13"/>
      <c r="R28" s="15"/>
    </row>
    <row r="29" spans="2:18" s="11" customFormat="1" ht="6.95" customHeight="1" x14ac:dyDescent="0.25"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5"/>
    </row>
    <row r="30" spans="2:18" s="11" customFormat="1" ht="25.35" customHeight="1" x14ac:dyDescent="0.25">
      <c r="B30" s="12"/>
      <c r="C30" s="13"/>
      <c r="D30" s="20" t="s">
        <v>28</v>
      </c>
      <c r="E30" s="13"/>
      <c r="F30" s="13"/>
      <c r="G30" s="13"/>
      <c r="H30" s="13"/>
      <c r="I30" s="13"/>
      <c r="J30" s="13"/>
      <c r="K30" s="13"/>
      <c r="L30" s="13"/>
      <c r="M30" s="132">
        <f>ROUND(M27+M28,2)</f>
        <v>0</v>
      </c>
      <c r="N30" s="132"/>
      <c r="O30" s="132"/>
      <c r="P30" s="132"/>
      <c r="Q30" s="13"/>
      <c r="R30" s="15"/>
    </row>
    <row r="31" spans="2:18" s="11" customFormat="1" ht="6.95" customHeight="1" x14ac:dyDescent="0.25">
      <c r="B31" s="12"/>
      <c r="C31" s="13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3"/>
      <c r="R31" s="15"/>
    </row>
    <row r="32" spans="2:18" s="11" customFormat="1" ht="14.45" customHeight="1" x14ac:dyDescent="0.25">
      <c r="B32" s="12"/>
      <c r="C32" s="13"/>
      <c r="D32" s="21" t="s">
        <v>29</v>
      </c>
      <c r="E32" s="21" t="s">
        <v>30</v>
      </c>
      <c r="F32" s="22">
        <v>0.21</v>
      </c>
      <c r="G32" s="23" t="s">
        <v>31</v>
      </c>
      <c r="H32" s="128"/>
      <c r="I32" s="128"/>
      <c r="J32" s="128"/>
      <c r="K32" s="13"/>
      <c r="L32" s="13"/>
      <c r="M32" s="128"/>
      <c r="N32" s="128"/>
      <c r="O32" s="128"/>
      <c r="P32" s="128"/>
      <c r="Q32" s="13"/>
      <c r="R32" s="15"/>
    </row>
    <row r="33" spans="2:18" s="11" customFormat="1" ht="14.45" customHeight="1" x14ac:dyDescent="0.25">
      <c r="B33" s="12"/>
      <c r="C33" s="13"/>
      <c r="D33" s="13"/>
      <c r="E33" s="21" t="s">
        <v>32</v>
      </c>
      <c r="F33" s="22">
        <v>0.15</v>
      </c>
      <c r="G33" s="23" t="s">
        <v>31</v>
      </c>
      <c r="H33" s="128"/>
      <c r="I33" s="128"/>
      <c r="J33" s="128"/>
      <c r="K33" s="13"/>
      <c r="L33" s="13"/>
      <c r="M33" s="128"/>
      <c r="N33" s="128"/>
      <c r="O33" s="128"/>
      <c r="P33" s="128"/>
      <c r="Q33" s="13"/>
      <c r="R33" s="15"/>
    </row>
    <row r="34" spans="2:18" s="11" customFormat="1" ht="14.45" hidden="1" customHeight="1" x14ac:dyDescent="0.25">
      <c r="B34" s="12"/>
      <c r="C34" s="13"/>
      <c r="D34" s="13"/>
      <c r="E34" s="21" t="s">
        <v>33</v>
      </c>
      <c r="F34" s="22">
        <v>0.21</v>
      </c>
      <c r="G34" s="23" t="s">
        <v>31</v>
      </c>
      <c r="H34" s="128" t="e">
        <f>ROUND((SUM(#REF!)+SUM(#REF!)),2)</f>
        <v>#REF!</v>
      </c>
      <c r="I34" s="128"/>
      <c r="J34" s="128"/>
      <c r="K34" s="13"/>
      <c r="L34" s="13"/>
      <c r="M34" s="128">
        <v>0</v>
      </c>
      <c r="N34" s="128"/>
      <c r="O34" s="128"/>
      <c r="P34" s="128"/>
      <c r="Q34" s="13"/>
      <c r="R34" s="15"/>
    </row>
    <row r="35" spans="2:18" s="11" customFormat="1" ht="14.45" hidden="1" customHeight="1" x14ac:dyDescent="0.25">
      <c r="B35" s="12"/>
      <c r="C35" s="13"/>
      <c r="D35" s="13"/>
      <c r="E35" s="21" t="s">
        <v>34</v>
      </c>
      <c r="F35" s="22">
        <v>0.15</v>
      </c>
      <c r="G35" s="23" t="s">
        <v>31</v>
      </c>
      <c r="H35" s="128" t="e">
        <f>ROUND((SUM(#REF!)+SUM(#REF!)),2)</f>
        <v>#REF!</v>
      </c>
      <c r="I35" s="128"/>
      <c r="J35" s="128"/>
      <c r="K35" s="13"/>
      <c r="L35" s="13"/>
      <c r="M35" s="128">
        <v>0</v>
      </c>
      <c r="N35" s="128"/>
      <c r="O35" s="128"/>
      <c r="P35" s="128"/>
      <c r="Q35" s="13"/>
      <c r="R35" s="15"/>
    </row>
    <row r="36" spans="2:18" s="11" customFormat="1" ht="14.45" hidden="1" customHeight="1" x14ac:dyDescent="0.25">
      <c r="B36" s="12"/>
      <c r="C36" s="13"/>
      <c r="D36" s="13"/>
      <c r="E36" s="21" t="s">
        <v>35</v>
      </c>
      <c r="F36" s="22">
        <v>0</v>
      </c>
      <c r="G36" s="23" t="s">
        <v>31</v>
      </c>
      <c r="H36" s="128" t="e">
        <f>ROUND((SUM(#REF!)+SUM(#REF!)),2)</f>
        <v>#REF!</v>
      </c>
      <c r="I36" s="128"/>
      <c r="J36" s="128"/>
      <c r="K36" s="13"/>
      <c r="L36" s="13"/>
      <c r="M36" s="128">
        <v>0</v>
      </c>
      <c r="N36" s="128"/>
      <c r="O36" s="128"/>
      <c r="P36" s="128"/>
      <c r="Q36" s="13"/>
      <c r="R36" s="15"/>
    </row>
    <row r="37" spans="2:18" s="11" customFormat="1" ht="6.95" customHeight="1" x14ac:dyDescent="0.25"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5"/>
    </row>
    <row r="38" spans="2:18" s="11" customFormat="1" ht="25.35" customHeight="1" x14ac:dyDescent="0.25">
      <c r="B38" s="12"/>
      <c r="C38" s="24"/>
      <c r="D38" s="25" t="s">
        <v>36</v>
      </c>
      <c r="E38" s="26"/>
      <c r="F38" s="26"/>
      <c r="G38" s="27" t="s">
        <v>37</v>
      </c>
      <c r="H38" s="28" t="s">
        <v>38</v>
      </c>
      <c r="I38" s="26"/>
      <c r="J38" s="26"/>
      <c r="K38" s="26"/>
      <c r="L38" s="129"/>
      <c r="M38" s="129"/>
      <c r="N38" s="129"/>
      <c r="O38" s="129"/>
      <c r="P38" s="129"/>
      <c r="Q38" s="24"/>
      <c r="R38" s="15"/>
    </row>
    <row r="39" spans="2:18" s="11" customFormat="1" ht="14.45" customHeight="1" x14ac:dyDescent="0.25"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5"/>
    </row>
    <row r="40" spans="2:18" s="11" customFormat="1" ht="14.45" customHeight="1" x14ac:dyDescent="0.25"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5"/>
    </row>
    <row r="41" spans="2:18" x14ac:dyDescent="0.25">
      <c r="B41" s="6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7"/>
    </row>
    <row r="42" spans="2:18" x14ac:dyDescent="0.25">
      <c r="B42" s="6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7"/>
    </row>
    <row r="43" spans="2:18" x14ac:dyDescent="0.25">
      <c r="B43" s="6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7"/>
    </row>
    <row r="44" spans="2:18" x14ac:dyDescent="0.25">
      <c r="B44" s="6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7"/>
    </row>
    <row r="45" spans="2:18" x14ac:dyDescent="0.25">
      <c r="B45" s="6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7"/>
    </row>
    <row r="46" spans="2:18" x14ac:dyDescent="0.25">
      <c r="B46" s="6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7"/>
    </row>
    <row r="47" spans="2:18" x14ac:dyDescent="0.25">
      <c r="B47" s="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7"/>
    </row>
    <row r="48" spans="2:18" x14ac:dyDescent="0.25">
      <c r="B48" s="6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7"/>
    </row>
    <row r="49" spans="2:18" x14ac:dyDescent="0.25">
      <c r="B49" s="6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7"/>
    </row>
    <row r="50" spans="2:18" x14ac:dyDescent="0.25">
      <c r="B50" s="6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7"/>
    </row>
    <row r="51" spans="2:18" x14ac:dyDescent="0.25">
      <c r="B51" s="6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7"/>
    </row>
    <row r="52" spans="2:18" x14ac:dyDescent="0.25">
      <c r="B52" s="6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7"/>
    </row>
    <row r="53" spans="2:18" x14ac:dyDescent="0.25">
      <c r="B53" s="6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7"/>
    </row>
    <row r="54" spans="2:18" x14ac:dyDescent="0.25">
      <c r="B54" s="6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7"/>
    </row>
    <row r="55" spans="2:18" x14ac:dyDescent="0.25">
      <c r="B55" s="6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7"/>
    </row>
    <row r="56" spans="2:18" x14ac:dyDescent="0.25">
      <c r="B56" s="6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7"/>
    </row>
    <row r="57" spans="2:18" x14ac:dyDescent="0.25">
      <c r="B57" s="6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7"/>
    </row>
    <row r="58" spans="2:18" x14ac:dyDescent="0.25">
      <c r="B58" s="6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7"/>
    </row>
    <row r="59" spans="2:18" s="11" customFormat="1" x14ac:dyDescent="0.25">
      <c r="B59" s="12"/>
      <c r="C59" s="13"/>
      <c r="D59" s="29" t="s">
        <v>39</v>
      </c>
      <c r="E59" s="17"/>
      <c r="F59" s="17"/>
      <c r="G59" s="17"/>
      <c r="H59" s="30"/>
      <c r="I59" s="13"/>
      <c r="J59" s="29" t="s">
        <v>40</v>
      </c>
      <c r="K59" s="17"/>
      <c r="L59" s="17"/>
      <c r="M59" s="17"/>
      <c r="N59" s="17"/>
      <c r="O59" s="17"/>
      <c r="P59" s="30"/>
      <c r="Q59" s="13"/>
      <c r="R59" s="15"/>
    </row>
    <row r="60" spans="2:18" x14ac:dyDescent="0.25">
      <c r="B60" s="6"/>
      <c r="C60" s="9"/>
      <c r="D60" s="31"/>
      <c r="E60" s="9"/>
      <c r="F60" s="9"/>
      <c r="G60" s="9"/>
      <c r="H60" s="32"/>
      <c r="I60" s="9"/>
      <c r="J60" s="31"/>
      <c r="K60" s="9"/>
      <c r="L60" s="9"/>
      <c r="M60" s="9"/>
      <c r="N60" s="9"/>
      <c r="O60" s="9"/>
      <c r="P60" s="32"/>
      <c r="Q60" s="9"/>
      <c r="R60" s="7"/>
    </row>
    <row r="61" spans="2:18" x14ac:dyDescent="0.25">
      <c r="B61" s="6"/>
      <c r="C61" s="9"/>
      <c r="D61" s="31"/>
      <c r="E61" s="9"/>
      <c r="F61" s="9"/>
      <c r="G61" s="9"/>
      <c r="H61" s="32"/>
      <c r="I61" s="9"/>
      <c r="J61" s="31"/>
      <c r="K61" s="9"/>
      <c r="L61" s="9"/>
      <c r="M61" s="9"/>
      <c r="N61" s="9"/>
      <c r="O61" s="9"/>
      <c r="P61" s="32"/>
      <c r="Q61" s="9"/>
      <c r="R61" s="7"/>
    </row>
    <row r="62" spans="2:18" x14ac:dyDescent="0.25">
      <c r="B62" s="6"/>
      <c r="C62" s="9"/>
      <c r="D62" s="31"/>
      <c r="E62" s="9"/>
      <c r="F62" s="9"/>
      <c r="G62" s="9"/>
      <c r="H62" s="32"/>
      <c r="I62" s="9"/>
      <c r="J62" s="31"/>
      <c r="K62" s="9"/>
      <c r="L62" s="9"/>
      <c r="M62" s="9"/>
      <c r="N62" s="9"/>
      <c r="O62" s="9"/>
      <c r="P62" s="32"/>
      <c r="Q62" s="9"/>
      <c r="R62" s="7"/>
    </row>
    <row r="63" spans="2:18" x14ac:dyDescent="0.25">
      <c r="B63" s="6"/>
      <c r="C63" s="9"/>
      <c r="D63" s="31"/>
      <c r="E63" s="9"/>
      <c r="F63" s="9"/>
      <c r="G63" s="9"/>
      <c r="H63" s="32"/>
      <c r="I63" s="9"/>
      <c r="J63" s="31"/>
      <c r="K63" s="9"/>
      <c r="L63" s="9"/>
      <c r="M63" s="9"/>
      <c r="N63" s="9"/>
      <c r="O63" s="9"/>
      <c r="P63" s="32"/>
      <c r="Q63" s="9"/>
      <c r="R63" s="7"/>
    </row>
    <row r="64" spans="2:18" x14ac:dyDescent="0.25">
      <c r="B64" s="6"/>
      <c r="C64" s="9"/>
      <c r="D64" s="31"/>
      <c r="E64" s="9"/>
      <c r="F64" s="9"/>
      <c r="G64" s="9"/>
      <c r="H64" s="32"/>
      <c r="I64" s="9"/>
      <c r="J64" s="31"/>
      <c r="K64" s="9"/>
      <c r="L64" s="9"/>
      <c r="M64" s="9"/>
      <c r="N64" s="9"/>
      <c r="O64" s="9"/>
      <c r="P64" s="32"/>
      <c r="Q64" s="9"/>
      <c r="R64" s="7"/>
    </row>
    <row r="65" spans="2:18" x14ac:dyDescent="0.25">
      <c r="B65" s="6"/>
      <c r="C65" s="9"/>
      <c r="D65" s="31"/>
      <c r="E65" s="9"/>
      <c r="F65" s="9"/>
      <c r="G65" s="9"/>
      <c r="H65" s="32"/>
      <c r="I65" s="9"/>
      <c r="J65" s="31"/>
      <c r="K65" s="9"/>
      <c r="L65" s="9"/>
      <c r="M65" s="9"/>
      <c r="N65" s="9"/>
      <c r="O65" s="9"/>
      <c r="P65" s="32"/>
      <c r="Q65" s="9"/>
      <c r="R65" s="7"/>
    </row>
    <row r="66" spans="2:18" x14ac:dyDescent="0.25">
      <c r="B66" s="6"/>
      <c r="C66" s="9"/>
      <c r="D66" s="31"/>
      <c r="E66" s="9"/>
      <c r="F66" s="9"/>
      <c r="G66" s="9"/>
      <c r="H66" s="32"/>
      <c r="I66" s="9"/>
      <c r="J66" s="31"/>
      <c r="K66" s="9"/>
      <c r="L66" s="9"/>
      <c r="M66" s="9"/>
      <c r="N66" s="9"/>
      <c r="O66" s="9"/>
      <c r="P66" s="32"/>
      <c r="Q66" s="9"/>
      <c r="R66" s="7"/>
    </row>
    <row r="67" spans="2:18" x14ac:dyDescent="0.25">
      <c r="B67" s="6"/>
      <c r="C67" s="9"/>
      <c r="D67" s="31"/>
      <c r="E67" s="9"/>
      <c r="F67" s="9"/>
      <c r="G67" s="9"/>
      <c r="H67" s="32"/>
      <c r="I67" s="9"/>
      <c r="J67" s="31"/>
      <c r="K67" s="9"/>
      <c r="L67" s="9"/>
      <c r="M67" s="9"/>
      <c r="N67" s="9"/>
      <c r="O67" s="9"/>
      <c r="P67" s="32"/>
      <c r="Q67" s="9"/>
      <c r="R67" s="7"/>
    </row>
    <row r="68" spans="2:18" s="11" customFormat="1" x14ac:dyDescent="0.25">
      <c r="B68" s="12"/>
      <c r="C68" s="13"/>
      <c r="D68" s="33" t="s">
        <v>41</v>
      </c>
      <c r="E68" s="34"/>
      <c r="F68" s="34"/>
      <c r="G68" s="35" t="s">
        <v>42</v>
      </c>
      <c r="H68" s="36"/>
      <c r="I68" s="13"/>
      <c r="J68" s="33" t="s">
        <v>41</v>
      </c>
      <c r="K68" s="34"/>
      <c r="L68" s="34"/>
      <c r="M68" s="34"/>
      <c r="N68" s="35" t="s">
        <v>42</v>
      </c>
      <c r="O68" s="34"/>
      <c r="P68" s="36"/>
      <c r="Q68" s="13"/>
      <c r="R68" s="15"/>
    </row>
    <row r="69" spans="2:18" x14ac:dyDescent="0.25">
      <c r="B69" s="6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7"/>
    </row>
    <row r="70" spans="2:18" s="11" customFormat="1" x14ac:dyDescent="0.25">
      <c r="B70" s="12"/>
      <c r="C70" s="13"/>
      <c r="D70" s="29" t="s">
        <v>43</v>
      </c>
      <c r="E70" s="17"/>
      <c r="F70" s="17"/>
      <c r="G70" s="17"/>
      <c r="H70" s="30"/>
      <c r="I70" s="13"/>
      <c r="J70" s="29" t="s">
        <v>44</v>
      </c>
      <c r="K70" s="17"/>
      <c r="L70" s="17"/>
      <c r="M70" s="17"/>
      <c r="N70" s="17"/>
      <c r="O70" s="17"/>
      <c r="P70" s="30"/>
      <c r="Q70" s="13"/>
      <c r="R70" s="15"/>
    </row>
    <row r="71" spans="2:18" x14ac:dyDescent="0.25">
      <c r="B71" s="6"/>
      <c r="C71" s="9"/>
      <c r="D71" s="31"/>
      <c r="E71" s="9"/>
      <c r="F71" s="9"/>
      <c r="G71" s="9"/>
      <c r="H71" s="32"/>
      <c r="I71" s="9"/>
      <c r="J71" s="31"/>
      <c r="K71" s="9"/>
      <c r="L71" s="9"/>
      <c r="M71" s="9"/>
      <c r="N71" s="9"/>
      <c r="O71" s="9"/>
      <c r="P71" s="32"/>
      <c r="Q71" s="9"/>
      <c r="R71" s="7"/>
    </row>
    <row r="72" spans="2:18" x14ac:dyDescent="0.25">
      <c r="B72" s="6"/>
      <c r="C72" s="9"/>
      <c r="D72" s="31"/>
      <c r="E72" s="9"/>
      <c r="F72" s="9"/>
      <c r="G72" s="9"/>
      <c r="H72" s="32"/>
      <c r="I72" s="9"/>
      <c r="J72" s="31"/>
      <c r="K72" s="9"/>
      <c r="L72" s="9"/>
      <c r="M72" s="9"/>
      <c r="N72" s="9"/>
      <c r="O72" s="9"/>
      <c r="P72" s="32"/>
      <c r="Q72" s="9"/>
      <c r="R72" s="7"/>
    </row>
    <row r="73" spans="2:18" x14ac:dyDescent="0.25">
      <c r="B73" s="6"/>
      <c r="C73" s="9"/>
      <c r="D73" s="31"/>
      <c r="E73" s="9"/>
      <c r="F73" s="9"/>
      <c r="G73" s="9"/>
      <c r="H73" s="32"/>
      <c r="I73" s="9"/>
      <c r="J73" s="31"/>
      <c r="K73" s="9"/>
      <c r="L73" s="9"/>
      <c r="M73" s="9"/>
      <c r="N73" s="9"/>
      <c r="O73" s="9"/>
      <c r="P73" s="32"/>
      <c r="Q73" s="9"/>
      <c r="R73" s="7"/>
    </row>
    <row r="74" spans="2:18" x14ac:dyDescent="0.25">
      <c r="B74" s="6"/>
      <c r="C74" s="9"/>
      <c r="D74" s="31"/>
      <c r="E74" s="9"/>
      <c r="F74" s="9"/>
      <c r="G74" s="9"/>
      <c r="H74" s="32"/>
      <c r="I74" s="9"/>
      <c r="J74" s="31"/>
      <c r="K74" s="9"/>
      <c r="L74" s="9"/>
      <c r="M74" s="9"/>
      <c r="N74" s="9"/>
      <c r="O74" s="9"/>
      <c r="P74" s="32"/>
      <c r="Q74" s="9"/>
      <c r="R74" s="7"/>
    </row>
    <row r="75" spans="2:18" x14ac:dyDescent="0.25">
      <c r="B75" s="6"/>
      <c r="C75" s="9"/>
      <c r="D75" s="31"/>
      <c r="E75" s="9"/>
      <c r="F75" s="9"/>
      <c r="G75" s="9"/>
      <c r="H75" s="32"/>
      <c r="I75" s="9"/>
      <c r="J75" s="31"/>
      <c r="K75" s="9"/>
      <c r="L75" s="9"/>
      <c r="M75" s="9"/>
      <c r="N75" s="9"/>
      <c r="O75" s="9"/>
      <c r="P75" s="32"/>
      <c r="Q75" s="9"/>
      <c r="R75" s="7"/>
    </row>
    <row r="76" spans="2:18" x14ac:dyDescent="0.25">
      <c r="B76" s="6"/>
      <c r="C76" s="9"/>
      <c r="D76" s="31"/>
      <c r="E76" s="9"/>
      <c r="F76" s="9"/>
      <c r="G76" s="9"/>
      <c r="H76" s="32"/>
      <c r="I76" s="9"/>
      <c r="J76" s="31"/>
      <c r="K76" s="9"/>
      <c r="L76" s="9"/>
      <c r="M76" s="9"/>
      <c r="N76" s="9"/>
      <c r="O76" s="9"/>
      <c r="P76" s="32"/>
      <c r="Q76" s="9"/>
      <c r="R76" s="7"/>
    </row>
    <row r="77" spans="2:18" x14ac:dyDescent="0.25">
      <c r="B77" s="6"/>
      <c r="C77" s="9"/>
      <c r="D77" s="31"/>
      <c r="E77" s="9"/>
      <c r="F77" s="9"/>
      <c r="G77" s="9"/>
      <c r="H77" s="32"/>
      <c r="I77" s="9"/>
      <c r="J77" s="31"/>
      <c r="K77" s="9"/>
      <c r="L77" s="9"/>
      <c r="M77" s="9"/>
      <c r="N77" s="9"/>
      <c r="O77" s="9"/>
      <c r="P77" s="32"/>
      <c r="Q77" s="9"/>
      <c r="R77" s="7"/>
    </row>
    <row r="78" spans="2:18" x14ac:dyDescent="0.25">
      <c r="B78" s="6"/>
      <c r="C78" s="9"/>
      <c r="D78" s="31"/>
      <c r="E78" s="9"/>
      <c r="F78" s="9"/>
      <c r="G78" s="9"/>
      <c r="H78" s="32"/>
      <c r="I78" s="9"/>
      <c r="J78" s="31"/>
      <c r="K78" s="9"/>
      <c r="L78" s="9"/>
      <c r="M78" s="9"/>
      <c r="N78" s="9"/>
      <c r="O78" s="9"/>
      <c r="P78" s="32"/>
      <c r="Q78" s="9"/>
      <c r="R78" s="7"/>
    </row>
    <row r="79" spans="2:18" s="11" customFormat="1" x14ac:dyDescent="0.25">
      <c r="B79" s="12"/>
      <c r="C79" s="13"/>
      <c r="D79" s="33" t="s">
        <v>41</v>
      </c>
      <c r="E79" s="34"/>
      <c r="F79" s="34"/>
      <c r="G79" s="35" t="s">
        <v>42</v>
      </c>
      <c r="H79" s="36"/>
      <c r="I79" s="13"/>
      <c r="J79" s="33" t="s">
        <v>41</v>
      </c>
      <c r="K79" s="34"/>
      <c r="L79" s="34"/>
      <c r="M79" s="34"/>
      <c r="N79" s="35" t="s">
        <v>42</v>
      </c>
      <c r="O79" s="34"/>
      <c r="P79" s="36"/>
      <c r="Q79" s="13"/>
      <c r="R79" s="15"/>
    </row>
    <row r="80" spans="2:18" s="11" customFormat="1" ht="52.35" customHeight="1" x14ac:dyDescent="0.25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4" spans="2:18" s="11" customFormat="1" ht="6.95" customHeight="1" x14ac:dyDescent="0.25"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2"/>
    </row>
    <row r="85" spans="2:18" s="11" customFormat="1" ht="36.950000000000003" customHeight="1" x14ac:dyDescent="0.25">
      <c r="B85" s="12"/>
      <c r="C85" s="123" t="s">
        <v>45</v>
      </c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5"/>
    </row>
    <row r="86" spans="2:18" s="11" customFormat="1" ht="6.95" customHeight="1" x14ac:dyDescent="0.25"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5"/>
    </row>
    <row r="87" spans="2:18" s="11" customFormat="1" ht="30" customHeight="1" x14ac:dyDescent="0.25">
      <c r="B87" s="12"/>
      <c r="C87" s="10" t="s">
        <v>7</v>
      </c>
      <c r="D87" s="13"/>
      <c r="E87" s="13"/>
      <c r="F87" s="124" t="str">
        <f>F6</f>
        <v>Malá zasedací místnost rektora MU v Brně. Žerotínovo náměstí 617/6</v>
      </c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3"/>
      <c r="R87" s="15"/>
    </row>
    <row r="88" spans="2:18" s="11" customFormat="1" ht="36.950000000000003" customHeight="1" x14ac:dyDescent="0.25">
      <c r="B88" s="12"/>
      <c r="C88" s="43" t="s">
        <v>8</v>
      </c>
      <c r="D88" s="13"/>
      <c r="E88" s="13"/>
      <c r="F88" s="115" t="str">
        <f>F7</f>
        <v>16-SO 011-02 - Provozní náklady</v>
      </c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3"/>
      <c r="R88" s="15"/>
    </row>
    <row r="89" spans="2:18" s="11" customFormat="1" ht="6.95" customHeight="1" x14ac:dyDescent="0.25">
      <c r="B89" s="1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5"/>
    </row>
    <row r="90" spans="2:18" s="11" customFormat="1" ht="18" customHeight="1" x14ac:dyDescent="0.25">
      <c r="B90" s="12"/>
      <c r="C90" s="10" t="s">
        <v>12</v>
      </c>
      <c r="D90" s="13"/>
      <c r="E90" s="13"/>
      <c r="F90" s="16" t="str">
        <f>F9</f>
        <v>Brno</v>
      </c>
      <c r="G90" s="13"/>
      <c r="H90" s="13"/>
      <c r="I90" s="13"/>
      <c r="J90" s="13"/>
      <c r="K90" s="10" t="s">
        <v>14</v>
      </c>
      <c r="L90" s="13"/>
      <c r="M90" s="116" t="str">
        <f>IF(O9="","",O9)</f>
        <v>23.1.2016</v>
      </c>
      <c r="N90" s="116"/>
      <c r="O90" s="116"/>
      <c r="P90" s="116"/>
      <c r="Q90" s="13"/>
      <c r="R90" s="15"/>
    </row>
    <row r="91" spans="2:18" s="11" customFormat="1" ht="6.95" customHeight="1" x14ac:dyDescent="0.25">
      <c r="B91" s="12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5"/>
    </row>
    <row r="92" spans="2:18" s="11" customFormat="1" x14ac:dyDescent="0.25">
      <c r="B92" s="12"/>
      <c r="C92" s="10" t="s">
        <v>15</v>
      </c>
      <c r="D92" s="13"/>
      <c r="E92" s="13"/>
      <c r="F92" s="16" t="str">
        <f>E12</f>
        <v>Masarykova Univerzita v Brně</v>
      </c>
      <c r="G92" s="13"/>
      <c r="H92" s="13"/>
      <c r="I92" s="13"/>
      <c r="J92" s="13"/>
      <c r="K92" s="10" t="s">
        <v>21</v>
      </c>
      <c r="L92" s="13"/>
      <c r="M92" s="117" t="str">
        <f>E18</f>
        <v>akad. arch. Ladislav Kuba</v>
      </c>
      <c r="N92" s="117"/>
      <c r="O92" s="117"/>
      <c r="P92" s="117"/>
      <c r="Q92" s="117"/>
      <c r="R92" s="15"/>
    </row>
    <row r="93" spans="2:18" s="11" customFormat="1" ht="14.45" customHeight="1" x14ac:dyDescent="0.25">
      <c r="B93" s="12"/>
      <c r="C93" s="10" t="s">
        <v>19</v>
      </c>
      <c r="D93" s="13"/>
      <c r="E93" s="13"/>
      <c r="F93" s="16" t="str">
        <f>IF(E15="","",E15)</f>
        <v>dle výběru investora</v>
      </c>
      <c r="G93" s="13"/>
      <c r="H93" s="13"/>
      <c r="I93" s="13"/>
      <c r="J93" s="13"/>
      <c r="K93" s="10" t="s">
        <v>23</v>
      </c>
      <c r="L93" s="13"/>
      <c r="M93" s="117" t="str">
        <f>E21</f>
        <v>Votavová</v>
      </c>
      <c r="N93" s="117"/>
      <c r="O93" s="117"/>
      <c r="P93" s="117"/>
      <c r="Q93" s="117"/>
      <c r="R93" s="15"/>
    </row>
    <row r="94" spans="2:18" s="11" customFormat="1" ht="10.35" customHeight="1" x14ac:dyDescent="0.25">
      <c r="B94" s="1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5"/>
    </row>
    <row r="95" spans="2:18" s="11" customFormat="1" ht="29.25" customHeight="1" x14ac:dyDescent="0.25">
      <c r="B95" s="12"/>
      <c r="C95" s="127" t="s">
        <v>46</v>
      </c>
      <c r="D95" s="127"/>
      <c r="E95" s="127"/>
      <c r="F95" s="127"/>
      <c r="G95" s="127"/>
      <c r="H95" s="24"/>
      <c r="I95" s="24"/>
      <c r="J95" s="24"/>
      <c r="K95" s="24"/>
      <c r="L95" s="24"/>
      <c r="M95" s="24"/>
      <c r="N95" s="127" t="s">
        <v>47</v>
      </c>
      <c r="O95" s="127"/>
      <c r="P95" s="127"/>
      <c r="Q95" s="127"/>
      <c r="R95" s="15"/>
    </row>
    <row r="96" spans="2:18" s="11" customFormat="1" ht="10.35" customHeight="1" x14ac:dyDescent="0.25">
      <c r="B96" s="1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5"/>
    </row>
    <row r="97" spans="2:21" s="11" customFormat="1" ht="29.25" customHeight="1" x14ac:dyDescent="0.25">
      <c r="B97" s="12"/>
      <c r="C97" s="44" t="s">
        <v>48</v>
      </c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21">
        <f>N98</f>
        <v>0</v>
      </c>
      <c r="O97" s="121"/>
      <c r="P97" s="121"/>
      <c r="Q97" s="121"/>
      <c r="R97" s="15"/>
    </row>
    <row r="98" spans="2:21" s="45" customFormat="1" ht="24.95" customHeight="1" x14ac:dyDescent="0.25">
      <c r="B98" s="46"/>
      <c r="C98" s="47"/>
      <c r="D98" s="48" t="s">
        <v>82</v>
      </c>
      <c r="E98" s="47"/>
      <c r="F98" s="47"/>
      <c r="G98" s="47"/>
      <c r="H98" s="47"/>
      <c r="I98" s="47"/>
      <c r="J98" s="47"/>
      <c r="K98" s="47"/>
      <c r="L98" s="47"/>
      <c r="M98" s="47"/>
      <c r="N98" s="122">
        <f>N116</f>
        <v>0</v>
      </c>
      <c r="O98" s="122"/>
      <c r="P98" s="122"/>
      <c r="Q98" s="122"/>
      <c r="R98" s="49"/>
    </row>
    <row r="99" spans="2:21" s="11" customFormat="1" ht="29.25" customHeight="1" x14ac:dyDescent="0.25">
      <c r="B99" s="12"/>
      <c r="C99" s="44" t="s">
        <v>49</v>
      </c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21"/>
      <c r="O99" s="121"/>
      <c r="P99" s="121"/>
      <c r="Q99" s="121"/>
      <c r="R99" s="15"/>
      <c r="T99" s="50"/>
      <c r="U99" s="51" t="s">
        <v>29</v>
      </c>
    </row>
    <row r="100" spans="2:21" s="11" customFormat="1" ht="18" customHeight="1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5"/>
    </row>
    <row r="101" spans="2:21" s="11" customFormat="1" ht="29.25" customHeight="1" x14ac:dyDescent="0.25">
      <c r="B101" s="12"/>
      <c r="C101" s="52" t="s">
        <v>50</v>
      </c>
      <c r="D101" s="24"/>
      <c r="E101" s="24"/>
      <c r="F101" s="24"/>
      <c r="G101" s="24"/>
      <c r="H101" s="24"/>
      <c r="I101" s="24"/>
      <c r="J101" s="24"/>
      <c r="K101" s="24"/>
      <c r="L101" s="104"/>
      <c r="M101" s="104"/>
      <c r="N101" s="125">
        <f>N97+N99</f>
        <v>0</v>
      </c>
      <c r="O101" s="126"/>
      <c r="P101" s="126"/>
      <c r="Q101" s="126"/>
      <c r="R101" s="15"/>
    </row>
    <row r="102" spans="2:21" s="11" customFormat="1" ht="6.95" customHeight="1" x14ac:dyDescent="0.25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9"/>
    </row>
    <row r="105" spans="2:21" s="11" customFormat="1" ht="6.95" customHeight="1" x14ac:dyDescent="0.25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2"/>
    </row>
    <row r="106" spans="2:21" s="11" customFormat="1" ht="36.950000000000003" customHeight="1" x14ac:dyDescent="0.25">
      <c r="B106" s="12"/>
      <c r="C106" s="123" t="s">
        <v>51</v>
      </c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5"/>
    </row>
    <row r="107" spans="2:21" s="11" customFormat="1" ht="30" customHeight="1" x14ac:dyDescent="0.25">
      <c r="B107" s="12"/>
      <c r="C107" s="10" t="s">
        <v>7</v>
      </c>
      <c r="D107" s="13"/>
      <c r="E107" s="13"/>
      <c r="F107" s="124" t="str">
        <f>F6</f>
        <v>Malá zasedací místnost rektora MU v Brně. Žerotínovo náměstí 617/6</v>
      </c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3"/>
      <c r="R107" s="15"/>
    </row>
    <row r="108" spans="2:21" s="11" customFormat="1" ht="36.950000000000003" customHeight="1" x14ac:dyDescent="0.25">
      <c r="B108" s="12"/>
      <c r="C108" s="43" t="s">
        <v>8</v>
      </c>
      <c r="D108" s="13"/>
      <c r="E108" s="13"/>
      <c r="F108" s="115" t="s">
        <v>82</v>
      </c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3"/>
      <c r="R108" s="15"/>
    </row>
    <row r="109" spans="2:21" s="11" customFormat="1" ht="6.95" customHeight="1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5"/>
    </row>
    <row r="110" spans="2:21" s="11" customFormat="1" ht="18" customHeight="1" x14ac:dyDescent="0.25">
      <c r="B110" s="12"/>
      <c r="C110" s="10" t="s">
        <v>12</v>
      </c>
      <c r="D110" s="13"/>
      <c r="E110" s="13"/>
      <c r="F110" s="16" t="str">
        <f>F9</f>
        <v>Brno</v>
      </c>
      <c r="G110" s="13"/>
      <c r="H110" s="13"/>
      <c r="I110" s="13"/>
      <c r="J110" s="13"/>
      <c r="K110" s="10" t="s">
        <v>14</v>
      </c>
      <c r="L110" s="13"/>
      <c r="M110" s="116" t="str">
        <f>IF(O9="","",O9)</f>
        <v>23.1.2016</v>
      </c>
      <c r="N110" s="116"/>
      <c r="O110" s="116"/>
      <c r="P110" s="116"/>
      <c r="Q110" s="13"/>
      <c r="R110" s="15"/>
    </row>
    <row r="111" spans="2:21" s="11" customFormat="1" ht="6.95" customHeight="1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5"/>
    </row>
    <row r="112" spans="2:21" s="11" customFormat="1" x14ac:dyDescent="0.25">
      <c r="B112" s="12"/>
      <c r="C112" s="10" t="s">
        <v>15</v>
      </c>
      <c r="D112" s="13"/>
      <c r="E112" s="13"/>
      <c r="F112" s="16" t="str">
        <f>E12</f>
        <v>Masarykova Univerzita v Brně</v>
      </c>
      <c r="G112" s="13"/>
      <c r="H112" s="13"/>
      <c r="I112" s="13"/>
      <c r="J112" s="13"/>
      <c r="K112" s="10" t="s">
        <v>21</v>
      </c>
      <c r="L112" s="13"/>
      <c r="M112" s="117" t="str">
        <f>E18</f>
        <v>akad. arch. Ladislav Kuba</v>
      </c>
      <c r="N112" s="117"/>
      <c r="O112" s="117"/>
      <c r="P112" s="117"/>
      <c r="Q112" s="117"/>
      <c r="R112" s="15"/>
    </row>
    <row r="113" spans="2:27" s="11" customFormat="1" ht="14.45" customHeight="1" x14ac:dyDescent="0.25">
      <c r="B113" s="12"/>
      <c r="C113" s="10" t="s">
        <v>19</v>
      </c>
      <c r="D113" s="13"/>
      <c r="E113" s="13"/>
      <c r="F113" s="16" t="str">
        <f>IF(E15="","",E15)</f>
        <v>dle výběru investora</v>
      </c>
      <c r="G113" s="13"/>
      <c r="H113" s="13"/>
      <c r="I113" s="13"/>
      <c r="J113" s="13"/>
      <c r="K113" s="10" t="s">
        <v>23</v>
      </c>
      <c r="L113" s="13"/>
      <c r="M113" s="117" t="str">
        <f>E21</f>
        <v>Votavová</v>
      </c>
      <c r="N113" s="117"/>
      <c r="O113" s="117"/>
      <c r="P113" s="117"/>
      <c r="Q113" s="117"/>
      <c r="R113" s="15"/>
    </row>
    <row r="114" spans="2:27" s="11" customFormat="1" ht="10.35" customHeight="1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5"/>
    </row>
    <row r="115" spans="2:27" s="53" customFormat="1" ht="29.25" customHeight="1" x14ac:dyDescent="0.25">
      <c r="B115" s="54"/>
      <c r="C115" s="55" t="s">
        <v>52</v>
      </c>
      <c r="D115" s="56" t="s">
        <v>53</v>
      </c>
      <c r="E115" s="56" t="s">
        <v>54</v>
      </c>
      <c r="F115" s="118" t="s">
        <v>55</v>
      </c>
      <c r="G115" s="118"/>
      <c r="H115" s="118"/>
      <c r="I115" s="118"/>
      <c r="J115" s="56" t="s">
        <v>56</v>
      </c>
      <c r="K115" s="56" t="s">
        <v>57</v>
      </c>
      <c r="L115" s="119" t="s">
        <v>58</v>
      </c>
      <c r="M115" s="119"/>
      <c r="N115" s="120" t="s">
        <v>47</v>
      </c>
      <c r="O115" s="120"/>
      <c r="P115" s="120"/>
      <c r="Q115" s="120"/>
      <c r="R115" s="57"/>
      <c r="T115" s="58" t="s">
        <v>59</v>
      </c>
      <c r="U115" s="59" t="s">
        <v>29</v>
      </c>
      <c r="V115" s="59" t="s">
        <v>60</v>
      </c>
      <c r="W115" s="59" t="s">
        <v>61</v>
      </c>
      <c r="X115" s="59" t="s">
        <v>62</v>
      </c>
      <c r="Y115" s="59" t="s">
        <v>63</v>
      </c>
      <c r="Z115" s="59" t="s">
        <v>64</v>
      </c>
      <c r="AA115" s="60" t="s">
        <v>65</v>
      </c>
    </row>
    <row r="116" spans="2:27" s="11" customFormat="1" ht="29.25" customHeight="1" x14ac:dyDescent="0.35">
      <c r="B116" s="12"/>
      <c r="C116" s="44" t="s">
        <v>26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12">
        <f>SUM(N118:Q140)</f>
        <v>0</v>
      </c>
      <c r="O116" s="112"/>
      <c r="P116" s="112"/>
      <c r="Q116" s="112"/>
      <c r="R116" s="15"/>
      <c r="T116" s="61"/>
      <c r="U116" s="17"/>
      <c r="V116" s="17"/>
      <c r="W116" s="62">
        <f>W117</f>
        <v>0</v>
      </c>
      <c r="X116" s="17"/>
      <c r="Y116" s="62">
        <f>Y117</f>
        <v>0</v>
      </c>
      <c r="Z116" s="17"/>
      <c r="AA116" s="63">
        <f>AA117</f>
        <v>0</v>
      </c>
    </row>
    <row r="117" spans="2:27" s="64" customFormat="1" ht="25.5" customHeight="1" x14ac:dyDescent="0.35">
      <c r="B117" s="65"/>
      <c r="C117" s="66"/>
      <c r="D117" s="67" t="s">
        <v>82</v>
      </c>
      <c r="E117" s="67"/>
      <c r="F117" s="67"/>
      <c r="G117" s="67"/>
      <c r="H117" s="67"/>
      <c r="I117" s="67"/>
      <c r="J117" s="67"/>
      <c r="K117" s="67"/>
      <c r="L117" s="67"/>
      <c r="M117" s="67"/>
      <c r="N117" s="113"/>
      <c r="O117" s="113"/>
      <c r="P117" s="113"/>
      <c r="Q117" s="113"/>
      <c r="R117" s="68"/>
      <c r="T117" s="69"/>
      <c r="U117" s="66"/>
      <c r="V117" s="66"/>
      <c r="W117" s="70">
        <f>SUM(W118:W129)</f>
        <v>0</v>
      </c>
      <c r="X117" s="66"/>
      <c r="Y117" s="70">
        <f>SUM(Y118:Y129)</f>
        <v>0</v>
      </c>
      <c r="Z117" s="66"/>
      <c r="AA117" s="71">
        <f>SUM(AA118:AA129)</f>
        <v>0</v>
      </c>
    </row>
    <row r="118" spans="2:27" s="11" customFormat="1" ht="25.5" customHeight="1" x14ac:dyDescent="0.25">
      <c r="B118" s="72"/>
      <c r="C118" s="73" t="s">
        <v>67</v>
      </c>
      <c r="D118" s="73" t="s">
        <v>68</v>
      </c>
      <c r="E118" s="74" t="s">
        <v>69</v>
      </c>
      <c r="F118" s="114" t="s">
        <v>87</v>
      </c>
      <c r="G118" s="114"/>
      <c r="H118" s="114"/>
      <c r="I118" s="114"/>
      <c r="J118" s="75" t="s">
        <v>70</v>
      </c>
      <c r="K118" s="76">
        <v>1</v>
      </c>
      <c r="L118" s="110"/>
      <c r="M118" s="110"/>
      <c r="N118" s="110">
        <f>ROUND(L118*K118,2)</f>
        <v>0</v>
      </c>
      <c r="O118" s="110"/>
      <c r="P118" s="110"/>
      <c r="Q118" s="110"/>
      <c r="R118" s="77"/>
      <c r="T118" s="78"/>
      <c r="U118" s="79" t="s">
        <v>30</v>
      </c>
      <c r="V118" s="80">
        <v>0</v>
      </c>
      <c r="W118" s="80">
        <f>V118*K118</f>
        <v>0</v>
      </c>
      <c r="X118" s="80">
        <v>0</v>
      </c>
      <c r="Y118" s="80">
        <f>X118*K118</f>
        <v>0</v>
      </c>
      <c r="Z118" s="80">
        <v>0</v>
      </c>
      <c r="AA118" s="81">
        <f>Z118*K118</f>
        <v>0</v>
      </c>
    </row>
    <row r="119" spans="2:27" s="82" customFormat="1" ht="14.1" customHeight="1" x14ac:dyDescent="0.25">
      <c r="B119" s="83"/>
      <c r="C119" s="84"/>
      <c r="D119" s="84"/>
      <c r="E119" s="85"/>
      <c r="F119" s="107" t="s">
        <v>71</v>
      </c>
      <c r="G119" s="107"/>
      <c r="H119" s="107"/>
      <c r="I119" s="107"/>
      <c r="J119" s="84"/>
      <c r="K119" s="85"/>
      <c r="L119" s="84"/>
      <c r="M119" s="84"/>
      <c r="N119" s="84"/>
      <c r="O119" s="84"/>
      <c r="P119" s="84"/>
      <c r="Q119" s="84"/>
      <c r="R119" s="86"/>
      <c r="T119" s="87"/>
      <c r="U119" s="84"/>
      <c r="V119" s="84"/>
      <c r="W119" s="84"/>
      <c r="X119" s="84"/>
      <c r="Y119" s="84"/>
      <c r="Z119" s="84"/>
      <c r="AA119" s="88"/>
    </row>
    <row r="120" spans="2:27" s="89" customFormat="1" ht="14.1" customHeight="1" x14ac:dyDescent="0.25">
      <c r="B120" s="90"/>
      <c r="C120" s="91"/>
      <c r="D120" s="91"/>
      <c r="E120" s="92"/>
      <c r="F120" s="108" t="s">
        <v>67</v>
      </c>
      <c r="G120" s="108"/>
      <c r="H120" s="108"/>
      <c r="I120" s="108"/>
      <c r="J120" s="91"/>
      <c r="K120" s="93">
        <v>1</v>
      </c>
      <c r="L120" s="91"/>
      <c r="M120" s="91"/>
      <c r="N120" s="91"/>
      <c r="O120" s="91"/>
      <c r="P120" s="91"/>
      <c r="Q120" s="91"/>
      <c r="R120" s="94"/>
      <c r="T120" s="95"/>
      <c r="U120" s="91"/>
      <c r="V120" s="91"/>
      <c r="W120" s="91"/>
      <c r="X120" s="91"/>
      <c r="Y120" s="91"/>
      <c r="Z120" s="91"/>
      <c r="AA120" s="96"/>
    </row>
    <row r="121" spans="2:27" s="11" customFormat="1" ht="28.35" customHeight="1" x14ac:dyDescent="0.25">
      <c r="B121" s="72"/>
      <c r="C121" s="73" t="s">
        <v>4</v>
      </c>
      <c r="D121" s="73" t="s">
        <v>68</v>
      </c>
      <c r="E121" s="74" t="s">
        <v>72</v>
      </c>
      <c r="F121" s="109" t="s">
        <v>73</v>
      </c>
      <c r="G121" s="109"/>
      <c r="H121" s="109"/>
      <c r="I121" s="109"/>
      <c r="J121" s="75" t="s">
        <v>70</v>
      </c>
      <c r="K121" s="76">
        <v>3</v>
      </c>
      <c r="L121" s="110"/>
      <c r="M121" s="110"/>
      <c r="N121" s="110">
        <f>ROUND(L121*K121,2)</f>
        <v>0</v>
      </c>
      <c r="O121" s="110"/>
      <c r="P121" s="110"/>
      <c r="Q121" s="110"/>
      <c r="R121" s="77"/>
      <c r="T121" s="78"/>
      <c r="U121" s="79" t="s">
        <v>30</v>
      </c>
      <c r="V121" s="80">
        <v>0</v>
      </c>
      <c r="W121" s="80">
        <f>V121*K121</f>
        <v>0</v>
      </c>
      <c r="X121" s="80">
        <v>0</v>
      </c>
      <c r="Y121" s="80">
        <f>X121*K121</f>
        <v>0</v>
      </c>
      <c r="Z121" s="80">
        <v>0</v>
      </c>
      <c r="AA121" s="81">
        <f>Z121*K121</f>
        <v>0</v>
      </c>
    </row>
    <row r="122" spans="2:27" s="82" customFormat="1" ht="14.1" customHeight="1" x14ac:dyDescent="0.25">
      <c r="B122" s="83"/>
      <c r="C122" s="84"/>
      <c r="D122" s="84"/>
      <c r="E122" s="85"/>
      <c r="F122" s="107" t="s">
        <v>74</v>
      </c>
      <c r="G122" s="107"/>
      <c r="H122" s="107"/>
      <c r="I122" s="107"/>
      <c r="J122" s="84"/>
      <c r="K122" s="85"/>
      <c r="L122" s="84"/>
      <c r="M122" s="84"/>
      <c r="N122" s="84"/>
      <c r="O122" s="84"/>
      <c r="P122" s="84"/>
      <c r="Q122" s="84"/>
      <c r="R122" s="86"/>
      <c r="T122" s="87"/>
      <c r="U122" s="84"/>
      <c r="V122" s="84"/>
      <c r="W122" s="84"/>
      <c r="X122" s="84"/>
      <c r="Y122" s="84"/>
      <c r="Z122" s="84"/>
      <c r="AA122" s="88"/>
    </row>
    <row r="123" spans="2:27" s="89" customFormat="1" ht="14.1" customHeight="1" x14ac:dyDescent="0.25">
      <c r="B123" s="90"/>
      <c r="C123" s="91"/>
      <c r="D123" s="91"/>
      <c r="E123" s="92"/>
      <c r="F123" s="108" t="s">
        <v>75</v>
      </c>
      <c r="G123" s="108"/>
      <c r="H123" s="108"/>
      <c r="I123" s="108"/>
      <c r="J123" s="91"/>
      <c r="K123" s="93">
        <v>3</v>
      </c>
      <c r="L123" s="91"/>
      <c r="M123" s="91"/>
      <c r="N123" s="91"/>
      <c r="O123" s="91"/>
      <c r="P123" s="91"/>
      <c r="Q123" s="91"/>
      <c r="R123" s="94"/>
      <c r="T123" s="95"/>
      <c r="U123" s="91"/>
      <c r="V123" s="91"/>
      <c r="W123" s="91"/>
      <c r="X123" s="91"/>
      <c r="Y123" s="91"/>
      <c r="Z123" s="91"/>
      <c r="AA123" s="96"/>
    </row>
    <row r="124" spans="2:27" s="11" customFormat="1" ht="20.45" customHeight="1" x14ac:dyDescent="0.25">
      <c r="B124" s="72"/>
      <c r="C124" s="73" t="s">
        <v>75</v>
      </c>
      <c r="D124" s="73" t="s">
        <v>68</v>
      </c>
      <c r="E124" s="74" t="s">
        <v>76</v>
      </c>
      <c r="F124" s="109" t="s">
        <v>77</v>
      </c>
      <c r="G124" s="109"/>
      <c r="H124" s="109"/>
      <c r="I124" s="109"/>
      <c r="J124" s="75" t="s">
        <v>70</v>
      </c>
      <c r="K124" s="76">
        <v>1</v>
      </c>
      <c r="L124" s="110"/>
      <c r="M124" s="110"/>
      <c r="N124" s="110">
        <f>ROUND(L124*K124,2)</f>
        <v>0</v>
      </c>
      <c r="O124" s="110"/>
      <c r="P124" s="110"/>
      <c r="Q124" s="110"/>
      <c r="R124" s="77"/>
      <c r="T124" s="78"/>
      <c r="U124" s="79" t="s">
        <v>30</v>
      </c>
      <c r="V124" s="80">
        <v>0</v>
      </c>
      <c r="W124" s="80">
        <f>V124*K124</f>
        <v>0</v>
      </c>
      <c r="X124" s="80">
        <v>0</v>
      </c>
      <c r="Y124" s="80">
        <f>X124*K124</f>
        <v>0</v>
      </c>
      <c r="Z124" s="80">
        <v>0</v>
      </c>
      <c r="AA124" s="81">
        <f>Z124*K124</f>
        <v>0</v>
      </c>
    </row>
    <row r="125" spans="2:27" s="82" customFormat="1" ht="14.1" customHeight="1" x14ac:dyDescent="0.25">
      <c r="B125" s="83"/>
      <c r="C125" s="84"/>
      <c r="D125" s="84"/>
      <c r="E125" s="85"/>
      <c r="F125" s="107" t="s">
        <v>78</v>
      </c>
      <c r="G125" s="107"/>
      <c r="H125" s="107"/>
      <c r="I125" s="107"/>
      <c r="J125" s="84"/>
      <c r="K125" s="85"/>
      <c r="L125" s="84"/>
      <c r="M125" s="84"/>
      <c r="N125" s="84"/>
      <c r="O125" s="84"/>
      <c r="P125" s="84"/>
      <c r="Q125" s="84"/>
      <c r="R125" s="86"/>
      <c r="T125" s="87"/>
      <c r="U125" s="84"/>
      <c r="V125" s="84"/>
      <c r="W125" s="84"/>
      <c r="X125" s="84"/>
      <c r="Y125" s="84"/>
      <c r="Z125" s="84"/>
      <c r="AA125" s="88"/>
    </row>
    <row r="126" spans="2:27" s="89" customFormat="1" ht="14.1" customHeight="1" x14ac:dyDescent="0.25">
      <c r="B126" s="90"/>
      <c r="C126" s="91"/>
      <c r="D126" s="91"/>
      <c r="E126" s="92"/>
      <c r="F126" s="108" t="s">
        <v>67</v>
      </c>
      <c r="G126" s="108"/>
      <c r="H126" s="108"/>
      <c r="I126" s="108"/>
      <c r="J126" s="91"/>
      <c r="K126" s="93">
        <v>1</v>
      </c>
      <c r="L126" s="91"/>
      <c r="M126" s="91"/>
      <c r="N126" s="91"/>
      <c r="O126" s="91"/>
      <c r="P126" s="91"/>
      <c r="Q126" s="91"/>
      <c r="R126" s="94"/>
      <c r="T126" s="95"/>
      <c r="U126" s="91"/>
      <c r="V126" s="91"/>
      <c r="W126" s="91"/>
      <c r="X126" s="91"/>
      <c r="Y126" s="91"/>
      <c r="Z126" s="91"/>
      <c r="AA126" s="96"/>
    </row>
    <row r="127" spans="2:27" s="11" customFormat="1" ht="60.75" customHeight="1" x14ac:dyDescent="0.25">
      <c r="B127" s="72"/>
      <c r="C127" s="100" t="s">
        <v>66</v>
      </c>
      <c r="D127" s="100" t="s">
        <v>79</v>
      </c>
      <c r="E127" s="101" t="s">
        <v>80</v>
      </c>
      <c r="F127" s="111" t="s">
        <v>91</v>
      </c>
      <c r="G127" s="111"/>
      <c r="H127" s="111"/>
      <c r="I127" s="111"/>
      <c r="J127" s="102" t="s">
        <v>70</v>
      </c>
      <c r="K127" s="103">
        <v>20</v>
      </c>
      <c r="L127" s="106"/>
      <c r="M127" s="106"/>
      <c r="N127" s="106">
        <f>ROUND(L127*K127,2)</f>
        <v>0</v>
      </c>
      <c r="O127" s="106"/>
      <c r="P127" s="106"/>
      <c r="Q127" s="106"/>
      <c r="R127" s="77"/>
      <c r="T127" s="78"/>
      <c r="U127" s="79" t="s">
        <v>30</v>
      </c>
      <c r="V127" s="80">
        <v>0</v>
      </c>
      <c r="W127" s="80">
        <f>V127*K127</f>
        <v>0</v>
      </c>
      <c r="X127" s="80">
        <v>0</v>
      </c>
      <c r="Y127" s="80">
        <f>X127*K127</f>
        <v>0</v>
      </c>
      <c r="Z127" s="80">
        <v>0</v>
      </c>
      <c r="AA127" s="81">
        <f>Z127*K127</f>
        <v>0</v>
      </c>
    </row>
    <row r="128" spans="2:27" s="82" customFormat="1" ht="20.45" customHeight="1" x14ac:dyDescent="0.25">
      <c r="B128" s="83"/>
      <c r="C128" s="84"/>
      <c r="D128" s="84"/>
      <c r="E128" s="85"/>
      <c r="F128" s="107" t="s">
        <v>98</v>
      </c>
      <c r="G128" s="107"/>
      <c r="H128" s="107"/>
      <c r="I128" s="107"/>
      <c r="J128" s="84"/>
      <c r="K128" s="85"/>
      <c r="L128" s="84"/>
      <c r="M128" s="84"/>
      <c r="N128" s="84"/>
      <c r="O128" s="84"/>
      <c r="P128" s="84"/>
      <c r="Q128" s="84"/>
      <c r="R128" s="86"/>
      <c r="T128" s="87"/>
      <c r="U128" s="84"/>
      <c r="V128" s="84"/>
      <c r="W128" s="84"/>
      <c r="X128" s="84"/>
      <c r="Y128" s="84"/>
      <c r="Z128" s="84"/>
      <c r="AA128" s="88"/>
    </row>
    <row r="129" spans="1:27" s="89" customFormat="1" ht="20.45" customHeight="1" x14ac:dyDescent="0.25">
      <c r="B129" s="90"/>
      <c r="C129" s="91"/>
      <c r="D129" s="91"/>
      <c r="E129" s="92"/>
      <c r="F129" s="108" t="s">
        <v>81</v>
      </c>
      <c r="G129" s="108"/>
      <c r="H129" s="108"/>
      <c r="I129" s="108"/>
      <c r="J129" s="91"/>
      <c r="K129" s="93">
        <v>20</v>
      </c>
      <c r="L129" s="91"/>
      <c r="M129" s="91"/>
      <c r="N129" s="91"/>
      <c r="O129" s="91"/>
      <c r="P129" s="91"/>
      <c r="Q129" s="91"/>
      <c r="R129" s="94"/>
      <c r="T129" s="97"/>
      <c r="U129" s="98"/>
      <c r="V129" s="98"/>
      <c r="W129" s="98"/>
      <c r="X129" s="98"/>
      <c r="Y129" s="98"/>
      <c r="Z129" s="98"/>
      <c r="AA129" s="99"/>
    </row>
    <row r="130" spans="1:27" s="11" customFormat="1" ht="90" customHeight="1" x14ac:dyDescent="0.25">
      <c r="B130" s="72"/>
      <c r="C130" s="100">
        <v>5</v>
      </c>
      <c r="D130" s="100"/>
      <c r="E130" s="101" t="s">
        <v>83</v>
      </c>
      <c r="F130" s="105" t="s">
        <v>99</v>
      </c>
      <c r="G130" s="105"/>
      <c r="H130" s="105"/>
      <c r="I130" s="105"/>
      <c r="J130" s="102" t="s">
        <v>70</v>
      </c>
      <c r="K130" s="103">
        <v>1</v>
      </c>
      <c r="L130" s="106"/>
      <c r="M130" s="106"/>
      <c r="N130" s="106">
        <f>ROUND(L130*K130,2)</f>
        <v>0</v>
      </c>
      <c r="O130" s="106"/>
      <c r="P130" s="106"/>
      <c r="Q130" s="106"/>
      <c r="R130" s="77"/>
      <c r="T130" s="78"/>
      <c r="U130" s="79" t="s">
        <v>30</v>
      </c>
      <c r="V130" s="80">
        <v>0</v>
      </c>
      <c r="W130" s="80">
        <f>V130*K130</f>
        <v>0</v>
      </c>
      <c r="X130" s="80">
        <v>0</v>
      </c>
      <c r="Y130" s="80">
        <f>X130*K130</f>
        <v>0</v>
      </c>
      <c r="Z130" s="80">
        <v>0</v>
      </c>
      <c r="AA130" s="81">
        <f>Z130*K130</f>
        <v>0</v>
      </c>
    </row>
    <row r="131" spans="1:27" s="82" customFormat="1" ht="20.45" customHeight="1" x14ac:dyDescent="0.25">
      <c r="B131" s="83"/>
      <c r="C131" s="84"/>
      <c r="D131" s="84"/>
      <c r="E131" s="85"/>
      <c r="F131" s="107" t="s">
        <v>84</v>
      </c>
      <c r="G131" s="107"/>
      <c r="H131" s="107"/>
      <c r="I131" s="107"/>
      <c r="J131" s="84"/>
      <c r="K131" s="85"/>
      <c r="L131" s="84"/>
      <c r="M131" s="84"/>
      <c r="N131" s="84"/>
      <c r="O131" s="84"/>
      <c r="P131" s="84"/>
      <c r="Q131" s="84"/>
      <c r="R131" s="86"/>
      <c r="T131" s="87"/>
      <c r="U131" s="84"/>
      <c r="V131" s="84"/>
      <c r="W131" s="84"/>
      <c r="X131" s="84"/>
      <c r="Y131" s="84"/>
      <c r="Z131" s="84"/>
      <c r="AA131" s="88"/>
    </row>
    <row r="132" spans="1:27" s="89" customFormat="1" ht="20.45" customHeight="1" x14ac:dyDescent="0.25">
      <c r="B132" s="90"/>
      <c r="C132" s="91"/>
      <c r="D132" s="91"/>
      <c r="E132" s="92"/>
      <c r="F132" s="108">
        <v>1</v>
      </c>
      <c r="G132" s="108"/>
      <c r="H132" s="108"/>
      <c r="I132" s="108"/>
      <c r="J132" s="91"/>
      <c r="K132" s="93">
        <v>1</v>
      </c>
      <c r="L132" s="91"/>
      <c r="M132" s="91"/>
      <c r="N132" s="91"/>
      <c r="O132" s="91"/>
      <c r="P132" s="91"/>
      <c r="Q132" s="91"/>
      <c r="R132" s="94"/>
      <c r="T132" s="97"/>
      <c r="U132" s="98"/>
      <c r="V132" s="98"/>
      <c r="W132" s="98"/>
      <c r="X132" s="98"/>
      <c r="Y132" s="98"/>
      <c r="Z132" s="98"/>
      <c r="AA132" s="99"/>
    </row>
    <row r="133" spans="1:27" s="11" customFormat="1" ht="250.5" customHeight="1" x14ac:dyDescent="0.25">
      <c r="B133" s="72">
        <v>6</v>
      </c>
      <c r="C133" s="100">
        <v>6</v>
      </c>
      <c r="D133" s="100"/>
      <c r="E133" s="101" t="s">
        <v>85</v>
      </c>
      <c r="F133" s="105" t="s">
        <v>102</v>
      </c>
      <c r="G133" s="105"/>
      <c r="H133" s="105"/>
      <c r="I133" s="105"/>
      <c r="J133" s="102" t="s">
        <v>70</v>
      </c>
      <c r="K133" s="103">
        <v>1</v>
      </c>
      <c r="L133" s="106"/>
      <c r="M133" s="106"/>
      <c r="N133" s="106">
        <f>ROUND(L133*K133,2)</f>
        <v>0</v>
      </c>
      <c r="O133" s="106"/>
      <c r="P133" s="106"/>
      <c r="Q133" s="106"/>
      <c r="R133" s="77"/>
      <c r="T133" s="78"/>
      <c r="U133" s="79" t="s">
        <v>30</v>
      </c>
      <c r="V133" s="80">
        <v>0</v>
      </c>
      <c r="W133" s="80">
        <f>V133*K133</f>
        <v>0</v>
      </c>
      <c r="X133" s="80">
        <v>0</v>
      </c>
      <c r="Y133" s="80">
        <f>X133*K133</f>
        <v>0</v>
      </c>
      <c r="Z133" s="80">
        <v>0</v>
      </c>
      <c r="AA133" s="81">
        <f>Z133*K133</f>
        <v>0</v>
      </c>
    </row>
    <row r="134" spans="1:27" s="82" customFormat="1" ht="20.45" customHeight="1" x14ac:dyDescent="0.25">
      <c r="B134" s="83"/>
      <c r="C134" s="84"/>
      <c r="D134" s="84"/>
      <c r="E134" s="85"/>
      <c r="F134" s="107" t="s">
        <v>92</v>
      </c>
      <c r="G134" s="107"/>
      <c r="H134" s="107"/>
      <c r="I134" s="107"/>
      <c r="J134" s="84"/>
      <c r="K134" s="85"/>
      <c r="L134" s="84"/>
      <c r="M134" s="84"/>
      <c r="N134" s="84"/>
      <c r="O134" s="84"/>
      <c r="P134" s="84"/>
      <c r="Q134" s="84"/>
      <c r="R134" s="86"/>
      <c r="T134" s="87"/>
      <c r="U134" s="84"/>
      <c r="V134" s="84"/>
      <c r="W134" s="84"/>
      <c r="X134" s="84"/>
      <c r="Y134" s="84"/>
      <c r="Z134" s="84"/>
      <c r="AA134" s="88"/>
    </row>
    <row r="135" spans="1:27" s="82" customFormat="1" ht="49.5" customHeight="1" x14ac:dyDescent="0.25">
      <c r="B135" s="83"/>
      <c r="C135" s="100">
        <v>7</v>
      </c>
      <c r="D135" s="100"/>
      <c r="E135" s="101" t="s">
        <v>86</v>
      </c>
      <c r="F135" s="105" t="s">
        <v>97</v>
      </c>
      <c r="G135" s="105"/>
      <c r="H135" s="105"/>
      <c r="I135" s="105"/>
      <c r="J135" s="102" t="s">
        <v>70</v>
      </c>
      <c r="K135" s="103">
        <v>1</v>
      </c>
      <c r="L135" s="106"/>
      <c r="M135" s="106"/>
      <c r="N135" s="106">
        <f>ROUND(L135*K135,2)</f>
        <v>0</v>
      </c>
      <c r="O135" s="106"/>
      <c r="P135" s="106"/>
      <c r="Q135" s="106"/>
      <c r="R135" s="86"/>
      <c r="T135" s="87"/>
      <c r="U135" s="84"/>
      <c r="V135" s="84"/>
      <c r="W135" s="84"/>
      <c r="X135" s="84"/>
      <c r="Y135" s="84"/>
      <c r="Z135" s="84"/>
      <c r="AA135" s="88"/>
    </row>
    <row r="136" spans="1:27" s="89" customFormat="1" ht="20.45" customHeight="1" x14ac:dyDescent="0.25">
      <c r="B136" s="90"/>
      <c r="C136" s="91"/>
      <c r="D136" s="91"/>
      <c r="E136" s="92"/>
      <c r="F136" s="108">
        <v>1</v>
      </c>
      <c r="G136" s="108"/>
      <c r="H136" s="108"/>
      <c r="I136" s="108"/>
      <c r="J136" s="91"/>
      <c r="K136" s="93">
        <v>1</v>
      </c>
      <c r="L136" s="91"/>
      <c r="M136" s="91"/>
      <c r="N136" s="91"/>
      <c r="O136" s="91"/>
      <c r="P136" s="91"/>
      <c r="Q136" s="91"/>
      <c r="R136" s="94"/>
      <c r="T136" s="97"/>
      <c r="U136" s="98"/>
      <c r="V136" s="98"/>
      <c r="W136" s="98"/>
      <c r="X136" s="98"/>
      <c r="Y136" s="98"/>
      <c r="Z136" s="98"/>
      <c r="AA136" s="99"/>
    </row>
    <row r="137" spans="1:27" ht="88.5" customHeight="1" x14ac:dyDescent="0.25">
      <c r="A137" s="89"/>
      <c r="C137" s="100">
        <v>8</v>
      </c>
      <c r="D137" s="100"/>
      <c r="E137" s="101" t="s">
        <v>88</v>
      </c>
      <c r="F137" s="105" t="s">
        <v>89</v>
      </c>
      <c r="G137" s="105"/>
      <c r="H137" s="105"/>
      <c r="I137" s="105"/>
      <c r="J137" s="102" t="s">
        <v>70</v>
      </c>
      <c r="K137" s="103">
        <v>1</v>
      </c>
      <c r="L137" s="106"/>
      <c r="M137" s="106"/>
      <c r="N137" s="106">
        <f>ROUND(L137*K137,2)</f>
        <v>0</v>
      </c>
      <c r="O137" s="106"/>
      <c r="P137" s="106"/>
      <c r="Q137" s="106"/>
      <c r="R137" s="77"/>
    </row>
    <row r="138" spans="1:27" ht="90" customHeight="1" x14ac:dyDescent="0.25">
      <c r="A138" s="89"/>
      <c r="C138" s="100">
        <v>9</v>
      </c>
      <c r="D138" s="100"/>
      <c r="E138" s="101" t="s">
        <v>95</v>
      </c>
      <c r="F138" s="105" t="s">
        <v>100</v>
      </c>
      <c r="G138" s="105"/>
      <c r="H138" s="105"/>
      <c r="I138" s="105"/>
      <c r="J138" s="102" t="s">
        <v>101</v>
      </c>
      <c r="K138" s="103">
        <v>1</v>
      </c>
      <c r="L138" s="106"/>
      <c r="M138" s="106"/>
      <c r="N138" s="106">
        <f>ROUND(L138*K138,2)</f>
        <v>0</v>
      </c>
      <c r="O138" s="106"/>
      <c r="P138" s="106"/>
      <c r="Q138" s="106"/>
      <c r="R138" s="77"/>
    </row>
    <row r="139" spans="1:27" ht="51" customHeight="1" x14ac:dyDescent="0.25">
      <c r="C139" s="100">
        <v>10</v>
      </c>
      <c r="D139" s="100"/>
      <c r="E139" s="101" t="s">
        <v>93</v>
      </c>
      <c r="F139" s="105" t="s">
        <v>90</v>
      </c>
      <c r="G139" s="105"/>
      <c r="H139" s="105"/>
      <c r="I139" s="105"/>
      <c r="J139" s="102" t="s">
        <v>70</v>
      </c>
      <c r="K139" s="103">
        <v>1</v>
      </c>
      <c r="L139" s="106"/>
      <c r="M139" s="106"/>
      <c r="N139" s="106">
        <f>ROUND(L139*K139,2)</f>
        <v>0</v>
      </c>
      <c r="O139" s="106"/>
      <c r="P139" s="106"/>
      <c r="Q139" s="106"/>
      <c r="R139" s="77"/>
    </row>
    <row r="140" spans="1:27" ht="51" customHeight="1" x14ac:dyDescent="0.25">
      <c r="C140" s="100">
        <v>11</v>
      </c>
      <c r="D140" s="100"/>
      <c r="E140" s="101" t="s">
        <v>96</v>
      </c>
      <c r="F140" s="105" t="s">
        <v>94</v>
      </c>
      <c r="G140" s="105"/>
      <c r="H140" s="105"/>
      <c r="I140" s="105"/>
      <c r="J140" s="102" t="s">
        <v>70</v>
      </c>
      <c r="K140" s="103">
        <v>1</v>
      </c>
      <c r="L140" s="106"/>
      <c r="M140" s="106"/>
      <c r="N140" s="106">
        <f>ROUND(L140*K140,2)</f>
        <v>0</v>
      </c>
      <c r="O140" s="106"/>
      <c r="P140" s="106"/>
      <c r="Q140" s="106"/>
      <c r="R140" s="77"/>
    </row>
  </sheetData>
  <mergeCells count="98">
    <mergeCell ref="O17:P17"/>
    <mergeCell ref="H1:K1"/>
    <mergeCell ref="C2:Q2"/>
    <mergeCell ref="S2:AB2"/>
    <mergeCell ref="C4:Q4"/>
    <mergeCell ref="F6:P6"/>
    <mergeCell ref="F7:P7"/>
    <mergeCell ref="O9:P9"/>
    <mergeCell ref="O11:P11"/>
    <mergeCell ref="O12:P12"/>
    <mergeCell ref="O14:P14"/>
    <mergeCell ref="O15:P15"/>
    <mergeCell ref="H34:J34"/>
    <mergeCell ref="M34:P34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C95:G95"/>
    <mergeCell ref="N95:Q95"/>
    <mergeCell ref="H35:J35"/>
    <mergeCell ref="M35:P35"/>
    <mergeCell ref="H36:J36"/>
    <mergeCell ref="M36:P36"/>
    <mergeCell ref="L38:P38"/>
    <mergeCell ref="C85:Q85"/>
    <mergeCell ref="F87:P87"/>
    <mergeCell ref="F88:P88"/>
    <mergeCell ref="M90:P90"/>
    <mergeCell ref="M92:Q92"/>
    <mergeCell ref="M93:Q93"/>
    <mergeCell ref="N97:Q97"/>
    <mergeCell ref="N98:Q98"/>
    <mergeCell ref="N99:Q99"/>
    <mergeCell ref="C106:Q106"/>
    <mergeCell ref="F107:P107"/>
    <mergeCell ref="N101:Q101"/>
    <mergeCell ref="F108:P108"/>
    <mergeCell ref="M110:P110"/>
    <mergeCell ref="M112:Q112"/>
    <mergeCell ref="M113:Q113"/>
    <mergeCell ref="F115:I115"/>
    <mergeCell ref="L115:M115"/>
    <mergeCell ref="N115:Q115"/>
    <mergeCell ref="F123:I123"/>
    <mergeCell ref="N116:Q116"/>
    <mergeCell ref="N117:Q117"/>
    <mergeCell ref="F118:I118"/>
    <mergeCell ref="L118:M118"/>
    <mergeCell ref="N118:Q118"/>
    <mergeCell ref="F119:I119"/>
    <mergeCell ref="F120:I120"/>
    <mergeCell ref="F121:I121"/>
    <mergeCell ref="L121:M121"/>
    <mergeCell ref="N121:Q121"/>
    <mergeCell ref="F122:I122"/>
    <mergeCell ref="N130:Q130"/>
    <mergeCell ref="F131:I131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32:I132"/>
    <mergeCell ref="F128:I128"/>
    <mergeCell ref="F129:I129"/>
    <mergeCell ref="F130:I130"/>
    <mergeCell ref="L130:M130"/>
    <mergeCell ref="L133:M133"/>
    <mergeCell ref="N133:Q133"/>
    <mergeCell ref="F134:I134"/>
    <mergeCell ref="F136:I136"/>
    <mergeCell ref="F133:I133"/>
    <mergeCell ref="F135:I135"/>
    <mergeCell ref="L135:M135"/>
    <mergeCell ref="N135:Q135"/>
    <mergeCell ref="F140:I140"/>
    <mergeCell ref="L140:M140"/>
    <mergeCell ref="N140:Q140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</mergeCells>
  <pageMargins left="0.7" right="0.7" top="0.78740157499999996" bottom="0.78740157499999996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RMU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</dc:creator>
  <cp:lastModifiedBy>Dvorakova</cp:lastModifiedBy>
  <cp:lastPrinted>2016-02-25T13:06:51Z</cp:lastPrinted>
  <dcterms:created xsi:type="dcterms:W3CDTF">2016-01-28T14:37:32Z</dcterms:created>
  <dcterms:modified xsi:type="dcterms:W3CDTF">2016-05-12T12:29:49Z</dcterms:modified>
</cp:coreProperties>
</file>